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Лист1!$A$269:$Q$300</definedName>
  </definedNames>
  <calcPr calcId="145621"/>
</workbook>
</file>

<file path=xl/calcChain.xml><?xml version="1.0" encoding="utf-8"?>
<calcChain xmlns="http://schemas.openxmlformats.org/spreadsheetml/2006/main">
  <c r="E129" i="1" l="1"/>
  <c r="F129" i="1"/>
  <c r="G129" i="1"/>
  <c r="H129" i="1"/>
  <c r="I129" i="1"/>
  <c r="J129" i="1"/>
  <c r="K129" i="1"/>
  <c r="L129" i="1"/>
  <c r="M129" i="1"/>
  <c r="N129" i="1"/>
  <c r="O129" i="1"/>
  <c r="P129" i="1"/>
  <c r="Q129" i="1"/>
  <c r="D129" i="1"/>
  <c r="D102" i="1"/>
  <c r="D71" i="1"/>
  <c r="D41" i="1"/>
  <c r="D9" i="1"/>
  <c r="Q41" i="1"/>
  <c r="E41" i="1"/>
  <c r="F41" i="1"/>
  <c r="G41" i="1"/>
  <c r="H41" i="1"/>
  <c r="I41" i="1"/>
  <c r="J41" i="1"/>
  <c r="K41" i="1"/>
  <c r="L41" i="1"/>
  <c r="M41" i="1"/>
  <c r="N41" i="1"/>
  <c r="O41" i="1"/>
  <c r="P41" i="1"/>
  <c r="Q293" i="1" l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Q277" i="1"/>
  <c r="P277" i="1"/>
  <c r="O277" i="1"/>
  <c r="O294" i="1" s="1"/>
  <c r="N277" i="1"/>
  <c r="N294" i="1" s="1"/>
  <c r="M277" i="1"/>
  <c r="M294" i="1" s="1"/>
  <c r="L277" i="1"/>
  <c r="L294" i="1" s="1"/>
  <c r="K277" i="1"/>
  <c r="K294" i="1" s="1"/>
  <c r="J277" i="1"/>
  <c r="J294" i="1" s="1"/>
  <c r="I277" i="1"/>
  <c r="I294" i="1" s="1"/>
  <c r="H277" i="1"/>
  <c r="H294" i="1" s="1"/>
  <c r="G277" i="1"/>
  <c r="G294" i="1" s="1"/>
  <c r="F277" i="1"/>
  <c r="F294" i="1" s="1"/>
  <c r="E277" i="1"/>
  <c r="E294" i="1" s="1"/>
  <c r="D277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Q247" i="1"/>
  <c r="Q265" i="1" s="1"/>
  <c r="P247" i="1"/>
  <c r="P265" i="1" s="1"/>
  <c r="O247" i="1"/>
  <c r="N247" i="1"/>
  <c r="M247" i="1"/>
  <c r="M265" i="1" s="1"/>
  <c r="L247" i="1"/>
  <c r="L265" i="1" s="1"/>
  <c r="K247" i="1"/>
  <c r="J247" i="1"/>
  <c r="I247" i="1"/>
  <c r="I265" i="1" s="1"/>
  <c r="H247" i="1"/>
  <c r="H265" i="1" s="1"/>
  <c r="G247" i="1"/>
  <c r="F247" i="1"/>
  <c r="E247" i="1"/>
  <c r="E265" i="1" s="1"/>
  <c r="D247" i="1"/>
  <c r="D265" i="1" s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Q217" i="1"/>
  <c r="P217" i="1"/>
  <c r="P235" i="1" s="1"/>
  <c r="O217" i="1"/>
  <c r="N217" i="1"/>
  <c r="M217" i="1"/>
  <c r="M235" i="1" s="1"/>
  <c r="L217" i="1"/>
  <c r="L235" i="1" s="1"/>
  <c r="K217" i="1"/>
  <c r="J217" i="1"/>
  <c r="I217" i="1"/>
  <c r="I235" i="1" s="1"/>
  <c r="H217" i="1"/>
  <c r="G217" i="1"/>
  <c r="F217" i="1"/>
  <c r="E217" i="1"/>
  <c r="E235" i="1" s="1"/>
  <c r="D217" i="1"/>
  <c r="D235" i="1" s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Q187" i="1"/>
  <c r="Q205" i="1" s="1"/>
  <c r="P187" i="1"/>
  <c r="P205" i="1" s="1"/>
  <c r="O187" i="1"/>
  <c r="N187" i="1"/>
  <c r="M187" i="1"/>
  <c r="M205" i="1" s="1"/>
  <c r="L187" i="1"/>
  <c r="L205" i="1" s="1"/>
  <c r="K187" i="1"/>
  <c r="J187" i="1"/>
  <c r="I187" i="1"/>
  <c r="I205" i="1" s="1"/>
  <c r="H187" i="1"/>
  <c r="G187" i="1"/>
  <c r="F187" i="1"/>
  <c r="E187" i="1"/>
  <c r="E205" i="1" s="1"/>
  <c r="D187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Q159" i="1"/>
  <c r="Q176" i="1" s="1"/>
  <c r="P159" i="1"/>
  <c r="P176" i="1" s="1"/>
  <c r="O159" i="1"/>
  <c r="N159" i="1"/>
  <c r="M159" i="1"/>
  <c r="M176" i="1" s="1"/>
  <c r="L159" i="1"/>
  <c r="L176" i="1" s="1"/>
  <c r="K159" i="1"/>
  <c r="J159" i="1"/>
  <c r="I159" i="1"/>
  <c r="I176" i="1" s="1"/>
  <c r="H159" i="1"/>
  <c r="H176" i="1" s="1"/>
  <c r="G159" i="1"/>
  <c r="F159" i="1"/>
  <c r="E159" i="1"/>
  <c r="E176" i="1" s="1"/>
  <c r="D159" i="1"/>
  <c r="D176" i="1" s="1"/>
  <c r="Q146" i="1"/>
  <c r="P146" i="1"/>
  <c r="P147" i="1" s="1"/>
  <c r="O146" i="1"/>
  <c r="O147" i="1" s="1"/>
  <c r="N146" i="1"/>
  <c r="N147" i="1" s="1"/>
  <c r="M146" i="1"/>
  <c r="L146" i="1"/>
  <c r="L147" i="1" s="1"/>
  <c r="K146" i="1"/>
  <c r="K147" i="1" s="1"/>
  <c r="J146" i="1"/>
  <c r="J147" i="1" s="1"/>
  <c r="I146" i="1"/>
  <c r="H146" i="1"/>
  <c r="H147" i="1" s="1"/>
  <c r="G146" i="1"/>
  <c r="G147" i="1" s="1"/>
  <c r="F146" i="1"/>
  <c r="F147" i="1" s="1"/>
  <c r="E146" i="1"/>
  <c r="D146" i="1"/>
  <c r="D147" i="1" s="1"/>
  <c r="Q147" i="1"/>
  <c r="M147" i="1"/>
  <c r="I147" i="1"/>
  <c r="E147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D119" i="1" s="1"/>
  <c r="Q102" i="1"/>
  <c r="Q119" i="1" s="1"/>
  <c r="P102" i="1"/>
  <c r="O102" i="1"/>
  <c r="N102" i="1"/>
  <c r="N119" i="1" s="1"/>
  <c r="M102" i="1"/>
  <c r="L102" i="1"/>
  <c r="K102" i="1"/>
  <c r="J102" i="1"/>
  <c r="J119" i="1" s="1"/>
  <c r="I102" i="1"/>
  <c r="H102" i="1"/>
  <c r="G102" i="1"/>
  <c r="F102" i="1"/>
  <c r="F119" i="1" s="1"/>
  <c r="E102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D89" i="1" s="1"/>
  <c r="Q71" i="1"/>
  <c r="P71" i="1"/>
  <c r="O71" i="1"/>
  <c r="N71" i="1"/>
  <c r="N89" i="1" s="1"/>
  <c r="M71" i="1"/>
  <c r="L71" i="1"/>
  <c r="K71" i="1"/>
  <c r="J71" i="1"/>
  <c r="J89" i="1" s="1"/>
  <c r="I71" i="1"/>
  <c r="H71" i="1"/>
  <c r="G71" i="1"/>
  <c r="F71" i="1"/>
  <c r="F89" i="1" s="1"/>
  <c r="E71" i="1"/>
  <c r="Q58" i="1"/>
  <c r="Q59" i="1" s="1"/>
  <c r="P58" i="1"/>
  <c r="O58" i="1"/>
  <c r="N58" i="1"/>
  <c r="N59" i="1" s="1"/>
  <c r="M58" i="1"/>
  <c r="L58" i="1"/>
  <c r="K58" i="1"/>
  <c r="J58" i="1"/>
  <c r="I58" i="1"/>
  <c r="H58" i="1"/>
  <c r="G58" i="1"/>
  <c r="F58" i="1"/>
  <c r="E58" i="1"/>
  <c r="D58" i="1"/>
  <c r="E26" i="1"/>
  <c r="Q26" i="1"/>
  <c r="F26" i="1"/>
  <c r="G26" i="1"/>
  <c r="H26" i="1"/>
  <c r="I26" i="1"/>
  <c r="J26" i="1"/>
  <c r="K26" i="1"/>
  <c r="L26" i="1"/>
  <c r="M26" i="1"/>
  <c r="N26" i="1"/>
  <c r="O26" i="1"/>
  <c r="P26" i="1"/>
  <c r="D26" i="1"/>
  <c r="D27" i="1" s="1"/>
  <c r="E9" i="1"/>
  <c r="F9" i="1"/>
  <c r="G9" i="1"/>
  <c r="H9" i="1"/>
  <c r="I9" i="1"/>
  <c r="J9" i="1"/>
  <c r="K9" i="1"/>
  <c r="L9" i="1"/>
  <c r="M9" i="1"/>
  <c r="N9" i="1"/>
  <c r="O9" i="1"/>
  <c r="P9" i="1"/>
  <c r="Q9" i="1"/>
  <c r="P294" i="1" l="1"/>
  <c r="Q294" i="1"/>
  <c r="F176" i="1"/>
  <c r="J176" i="1"/>
  <c r="N176" i="1"/>
  <c r="N205" i="1"/>
  <c r="F235" i="1"/>
  <c r="J235" i="1"/>
  <c r="N235" i="1"/>
  <c r="F265" i="1"/>
  <c r="J265" i="1"/>
  <c r="N265" i="1"/>
  <c r="H89" i="1"/>
  <c r="L89" i="1"/>
  <c r="H119" i="1"/>
  <c r="L119" i="1"/>
  <c r="P119" i="1"/>
  <c r="G176" i="1"/>
  <c r="K176" i="1"/>
  <c r="O176" i="1"/>
  <c r="G205" i="1"/>
  <c r="K205" i="1"/>
  <c r="O205" i="1"/>
  <c r="G235" i="1"/>
  <c r="K235" i="1"/>
  <c r="O235" i="1"/>
  <c r="G265" i="1"/>
  <c r="K265" i="1"/>
  <c r="O265" i="1"/>
  <c r="D205" i="1"/>
  <c r="J205" i="1"/>
  <c r="H205" i="1"/>
  <c r="F205" i="1"/>
  <c r="G119" i="1"/>
  <c r="O119" i="1"/>
  <c r="M119" i="1"/>
  <c r="K119" i="1"/>
  <c r="I119" i="1"/>
  <c r="E89" i="1"/>
  <c r="Q89" i="1"/>
  <c r="P89" i="1"/>
  <c r="M89" i="1"/>
  <c r="I89" i="1"/>
  <c r="G89" i="1"/>
  <c r="O7" i="2"/>
  <c r="O16" i="2" s="1"/>
  <c r="M7" i="2"/>
  <c r="M16" i="2" s="1"/>
  <c r="K7" i="2"/>
  <c r="K16" i="2" s="1"/>
  <c r="I7" i="2"/>
  <c r="I16" i="2" s="1"/>
  <c r="G7" i="2"/>
  <c r="G16" i="2" s="1"/>
  <c r="E7" i="2"/>
  <c r="E16" i="2" s="1"/>
  <c r="E27" i="1"/>
  <c r="C7" i="2"/>
  <c r="C16" i="2" s="1"/>
  <c r="B7" i="2"/>
  <c r="B16" i="2" s="1"/>
  <c r="N7" i="2"/>
  <c r="N16" i="2" s="1"/>
  <c r="L7" i="2"/>
  <c r="L16" i="2" s="1"/>
  <c r="J7" i="2"/>
  <c r="J16" i="2" s="1"/>
  <c r="H7" i="2"/>
  <c r="H16" i="2" s="1"/>
  <c r="F7" i="2"/>
  <c r="F16" i="2" s="1"/>
  <c r="D7" i="2"/>
  <c r="D16" i="2" s="1"/>
  <c r="D8" i="2"/>
  <c r="D17" i="2" s="1"/>
  <c r="H8" i="2"/>
  <c r="H17" i="2" s="1"/>
  <c r="J8" i="2"/>
  <c r="J17" i="2" s="1"/>
  <c r="L8" i="2"/>
  <c r="L17" i="2" s="1"/>
  <c r="O8" i="2"/>
  <c r="O17" i="2" s="1"/>
  <c r="J59" i="1"/>
  <c r="F59" i="1"/>
  <c r="L59" i="1"/>
  <c r="E59" i="1"/>
  <c r="C8" i="2"/>
  <c r="C17" i="2" s="1"/>
  <c r="G59" i="1"/>
  <c r="E8" i="2"/>
  <c r="E17" i="2" s="1"/>
  <c r="I59" i="1"/>
  <c r="G8" i="2"/>
  <c r="G17" i="2" s="1"/>
  <c r="K59" i="1"/>
  <c r="I8" i="2"/>
  <c r="I17" i="2" s="1"/>
  <c r="M59" i="1"/>
  <c r="K8" i="2"/>
  <c r="K17" i="2" s="1"/>
  <c r="O59" i="1"/>
  <c r="M8" i="2"/>
  <c r="M17" i="2" s="1"/>
  <c r="D59" i="1"/>
  <c r="B8" i="2"/>
  <c r="B17" i="2" s="1"/>
  <c r="H59" i="1"/>
  <c r="F8" i="2"/>
  <c r="F17" i="2" s="1"/>
  <c r="P59" i="1"/>
  <c r="N8" i="2"/>
  <c r="N17" i="2" s="1"/>
  <c r="D294" i="1"/>
  <c r="Q235" i="1"/>
  <c r="H235" i="1"/>
  <c r="E119" i="1"/>
  <c r="K89" i="1"/>
  <c r="O89" i="1"/>
  <c r="P27" i="1"/>
  <c r="N27" i="1"/>
  <c r="L9" i="2" s="1"/>
  <c r="L18" i="2" s="1"/>
  <c r="L27" i="1"/>
  <c r="J27" i="1"/>
  <c r="H27" i="1"/>
  <c r="F27" i="1"/>
  <c r="O27" i="1"/>
  <c r="M27" i="1"/>
  <c r="K27" i="1"/>
  <c r="I27" i="1"/>
  <c r="G27" i="1"/>
  <c r="Q27" i="1"/>
  <c r="K9" i="2" l="1"/>
  <c r="K18" i="2" s="1"/>
  <c r="G9" i="2"/>
  <c r="G18" i="2" s="1"/>
  <c r="D9" i="2"/>
  <c r="D18" i="2" s="1"/>
  <c r="C9" i="2"/>
  <c r="C18" i="2" s="1"/>
  <c r="N9" i="2"/>
  <c r="N18" i="2" s="1"/>
  <c r="E9" i="2"/>
  <c r="E18" i="2" s="1"/>
  <c r="O9" i="2"/>
  <c r="O18" i="2" s="1"/>
  <c r="J9" i="2"/>
  <c r="J18" i="2" s="1"/>
  <c r="H9" i="2"/>
  <c r="H18" i="2" s="1"/>
  <c r="B9" i="2"/>
  <c r="B18" i="2" s="1"/>
  <c r="F9" i="2"/>
  <c r="F18" i="2" s="1"/>
  <c r="M9" i="2"/>
  <c r="M18" i="2" s="1"/>
  <c r="I9" i="2"/>
  <c r="I18" i="2" s="1"/>
</calcChain>
</file>

<file path=xl/sharedStrings.xml><?xml version="1.0" encoding="utf-8"?>
<sst xmlns="http://schemas.openxmlformats.org/spreadsheetml/2006/main" count="642" uniqueCount="114">
  <si>
    <t>День 1</t>
  </si>
  <si>
    <t>Завтрак</t>
  </si>
  <si>
    <t>№ рец.</t>
  </si>
  <si>
    <t>Выход</t>
  </si>
  <si>
    <t>Наименование блюд</t>
  </si>
  <si>
    <t>Белки</t>
  </si>
  <si>
    <t>Жиры</t>
  </si>
  <si>
    <t>Углеводы</t>
  </si>
  <si>
    <t>Энерг.ценн.</t>
  </si>
  <si>
    <t>Минеральные вещества</t>
  </si>
  <si>
    <t>Витамины</t>
  </si>
  <si>
    <t>Cа</t>
  </si>
  <si>
    <t>Mg</t>
  </si>
  <si>
    <t>P</t>
  </si>
  <si>
    <t>Fe</t>
  </si>
  <si>
    <t>B1</t>
  </si>
  <si>
    <t>В2</t>
  </si>
  <si>
    <t>A</t>
  </si>
  <si>
    <t>E</t>
  </si>
  <si>
    <t>PP</t>
  </si>
  <si>
    <t>С</t>
  </si>
  <si>
    <t>Итого</t>
  </si>
  <si>
    <t>Обед</t>
  </si>
  <si>
    <t>Итого завтрак</t>
  </si>
  <si>
    <t>Итого 1 день</t>
  </si>
  <si>
    <t>Омлет натуральный</t>
  </si>
  <si>
    <t>30/40/10</t>
  </si>
  <si>
    <t>Бутерброд с повидлом</t>
  </si>
  <si>
    <t>Йогурт</t>
  </si>
  <si>
    <t>200/5</t>
  </si>
  <si>
    <t>Печенье</t>
  </si>
  <si>
    <t>Сок</t>
  </si>
  <si>
    <t>День 3</t>
  </si>
  <si>
    <t>Бутерброд с маслом</t>
  </si>
  <si>
    <t>30/10</t>
  </si>
  <si>
    <t>180/30</t>
  </si>
  <si>
    <t>Пряник</t>
  </si>
  <si>
    <t>День 4</t>
  </si>
  <si>
    <t>Запеканка из творога</t>
  </si>
  <si>
    <t>День 5</t>
  </si>
  <si>
    <t>Каша пшенная молочная</t>
  </si>
  <si>
    <t>Кофейный напиток на молоке</t>
  </si>
  <si>
    <t>Чай с сахаром</t>
  </si>
  <si>
    <t>Яблоко</t>
  </si>
  <si>
    <t>Каша пшеничная молочная</t>
  </si>
  <si>
    <t>День 7</t>
  </si>
  <si>
    <t>Бутерброд с сыром</t>
  </si>
  <si>
    <t>День 8</t>
  </si>
  <si>
    <t>День 9</t>
  </si>
  <si>
    <t>Чай с лимоном</t>
  </si>
  <si>
    <t>День 10</t>
  </si>
  <si>
    <t>Овощи натуральные свежие(помидоры)</t>
  </si>
  <si>
    <t>Овощи натуральные свежие(огурцы)</t>
  </si>
  <si>
    <t>Гуляш (говядина)</t>
  </si>
  <si>
    <t>Макаронные изделия отварные</t>
  </si>
  <si>
    <t>Хлеб пшеничный в/с</t>
  </si>
  <si>
    <t>Хлеб ржано-пшеничный</t>
  </si>
  <si>
    <t>Компот из смеси сухофруктов</t>
  </si>
  <si>
    <t>Апельсин</t>
  </si>
  <si>
    <t>Банан</t>
  </si>
  <si>
    <t>Плов из курицы</t>
  </si>
  <si>
    <t>Компот из свежих яблок</t>
  </si>
  <si>
    <t>Картофель тушенный</t>
  </si>
  <si>
    <t>Напиток из плодов шиповника</t>
  </si>
  <si>
    <t xml:space="preserve">Рыба припущенная </t>
  </si>
  <si>
    <t>Каша рисовая рассыпчатая</t>
  </si>
  <si>
    <t>Куры отварные</t>
  </si>
  <si>
    <t>Каша гречневая рассыпчатая</t>
  </si>
  <si>
    <t>Каша рисовая молочная вязкая</t>
  </si>
  <si>
    <t xml:space="preserve">Чай с лимоном </t>
  </si>
  <si>
    <t>200</t>
  </si>
  <si>
    <t>90/60</t>
  </si>
  <si>
    <t>180/5</t>
  </si>
  <si>
    <t>Котлеты рубленные из птицы</t>
  </si>
  <si>
    <t>40</t>
  </si>
  <si>
    <t>Яйцо вареное</t>
  </si>
  <si>
    <t>100/40</t>
  </si>
  <si>
    <t>общее количество за 10 дней</t>
  </si>
  <si>
    <t>завтрак</t>
  </si>
  <si>
    <t>обед</t>
  </si>
  <si>
    <t xml:space="preserve">всего </t>
  </si>
  <si>
    <t>Среднее количество получаемых веществ за 10 дней</t>
  </si>
  <si>
    <t>Итого 4 день</t>
  </si>
  <si>
    <t>Итого 3 день</t>
  </si>
  <si>
    <t>Итого 5 день</t>
  </si>
  <si>
    <t>Итого 7 день</t>
  </si>
  <si>
    <t>Итого 8 день</t>
  </si>
  <si>
    <t>Итого 9 день</t>
  </si>
  <si>
    <t>Итого 10 день</t>
  </si>
  <si>
    <t>Каша "Дружба" молочная</t>
  </si>
  <si>
    <t>0,,84</t>
  </si>
  <si>
    <t>Щи из свежей капусты с картофелем на гов.бул.</t>
  </si>
  <si>
    <t>Борщ с капустой на куринном бульоне</t>
  </si>
  <si>
    <t>Бобовые отварные</t>
  </si>
  <si>
    <t>Компот из сухофруктов</t>
  </si>
  <si>
    <t>18,2,</t>
  </si>
  <si>
    <t>Суп картоф.с клецками на говяж.бульоне</t>
  </si>
  <si>
    <t>10,3,</t>
  </si>
  <si>
    <t>Суп лапша домашняя на курин.бульоне</t>
  </si>
  <si>
    <t>Коф.напиток на молоке</t>
  </si>
  <si>
    <t>Суп картофельный на говяж.бульоне</t>
  </si>
  <si>
    <t>День 2</t>
  </si>
  <si>
    <t>Итого 2 день</t>
  </si>
  <si>
    <t>Суп гороховый на говяжьем бульоне</t>
  </si>
  <si>
    <t>Жаркое по-домашнему</t>
  </si>
  <si>
    <t>Суп картоф.с пшеном на говяж.бульоне</t>
  </si>
  <si>
    <t>90/50</t>
  </si>
  <si>
    <t>Рыба, тушенная в томате с овощами</t>
  </si>
  <si>
    <t>Каша манная молочная</t>
  </si>
  <si>
    <t>Рассольник ленинград. на курин. бульоне</t>
  </si>
  <si>
    <t>День 6</t>
  </si>
  <si>
    <t>Итого 6 день</t>
  </si>
  <si>
    <t>Суп молочный с макаронными изделиями</t>
  </si>
  <si>
    <t>Суп картоф. с макарон. изделиями на говяж.буль.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</si>
</sst>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2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/>
    </xf>
    <xf numFmtId="2" fontId="3" fillId="2" borderId="0" xfId="0" applyNumberFormat="1" applyFont="1" applyFill="1" applyBorder="1" applyAlignment="1">
      <alignment horizontal="left" vertical="top" wrapText="1"/>
    </xf>
    <xf numFmtId="2" fontId="3" fillId="0" borderId="0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2" fontId="3" fillId="2" borderId="3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0" fontId="3" fillId="2" borderId="1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20" fontId="3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2" fontId="2" fillId="2" borderId="1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2" fontId="2" fillId="2" borderId="7" xfId="0" applyNumberFormat="1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10" xfId="0" applyBorder="1"/>
    <xf numFmtId="0" fontId="5" fillId="0" borderId="0" xfId="0" applyFont="1"/>
    <xf numFmtId="0" fontId="0" fillId="0" borderId="19" xfId="0" applyBorder="1"/>
    <xf numFmtId="16" fontId="2" fillId="2" borderId="7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3" fillId="2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4"/>
  <sheetViews>
    <sheetView tabSelected="1" topLeftCell="A269" zoomScaleNormal="100" zoomScalePageLayoutView="89" workbookViewId="0">
      <selection activeCell="A269" sqref="A269:Q300"/>
    </sheetView>
  </sheetViews>
  <sheetFormatPr defaultRowHeight="15" x14ac:dyDescent="0.25"/>
  <cols>
    <col min="2" max="2" width="8.85546875" customWidth="1"/>
    <col min="3" max="3" width="24.42578125" customWidth="1"/>
    <col min="4" max="4" width="7.42578125" customWidth="1"/>
    <col min="5" max="5" width="7.28515625" customWidth="1"/>
    <col min="6" max="6" width="8" customWidth="1"/>
    <col min="7" max="7" width="8.5703125" customWidth="1"/>
    <col min="8" max="8" width="7.85546875" customWidth="1"/>
    <col min="9" max="9" width="7.7109375" customWidth="1"/>
    <col min="10" max="10" width="8.28515625" customWidth="1"/>
    <col min="11" max="11" width="7.5703125" customWidth="1"/>
    <col min="12" max="13" width="8.140625" customWidth="1"/>
    <col min="14" max="15" width="7.85546875" customWidth="1"/>
    <col min="16" max="16" width="8.42578125" customWidth="1"/>
    <col min="17" max="17" width="8.140625" customWidth="1"/>
  </cols>
  <sheetData>
    <row r="1" spans="1:17" ht="19.5" thickBo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8.75" customHeight="1" thickBot="1" x14ac:dyDescent="0.3">
      <c r="A2" s="53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5"/>
    </row>
    <row r="3" spans="1:17" ht="15.75" thickBot="1" x14ac:dyDescent="0.3">
      <c r="A3" s="3" t="s">
        <v>2</v>
      </c>
      <c r="B3" s="51" t="s">
        <v>3</v>
      </c>
      <c r="C3" s="51" t="s">
        <v>4</v>
      </c>
      <c r="D3" s="51" t="s">
        <v>5</v>
      </c>
      <c r="E3" s="51" t="s">
        <v>6</v>
      </c>
      <c r="F3" s="51" t="s">
        <v>7</v>
      </c>
      <c r="G3" s="51" t="s">
        <v>8</v>
      </c>
      <c r="H3" s="50" t="s">
        <v>9</v>
      </c>
      <c r="I3" s="48"/>
      <c r="J3" s="48"/>
      <c r="K3" s="48"/>
      <c r="L3" s="50" t="s">
        <v>10</v>
      </c>
      <c r="M3" s="48"/>
      <c r="N3" s="48"/>
      <c r="O3" s="48"/>
      <c r="P3" s="48"/>
      <c r="Q3" s="49"/>
    </row>
    <row r="4" spans="1:17" ht="26.25" customHeight="1" thickBot="1" x14ac:dyDescent="0.3">
      <c r="A4" s="5"/>
      <c r="B4" s="52"/>
      <c r="C4" s="52"/>
      <c r="D4" s="52"/>
      <c r="E4" s="52"/>
      <c r="F4" s="52"/>
      <c r="G4" s="52"/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7" t="s">
        <v>16</v>
      </c>
      <c r="N4" s="7" t="s">
        <v>17</v>
      </c>
      <c r="O4" s="7" t="s">
        <v>18</v>
      </c>
      <c r="P4" s="7" t="s">
        <v>19</v>
      </c>
      <c r="Q4" s="7" t="s">
        <v>20</v>
      </c>
    </row>
    <row r="5" spans="1:17" ht="30.75" customHeight="1" thickBot="1" x14ac:dyDescent="0.3">
      <c r="A5" s="8">
        <v>302</v>
      </c>
      <c r="B5" s="8" t="s">
        <v>29</v>
      </c>
      <c r="C5" s="9" t="s">
        <v>68</v>
      </c>
      <c r="D5" s="10">
        <v>7.76</v>
      </c>
      <c r="E5" s="10">
        <v>10</v>
      </c>
      <c r="F5" s="10">
        <v>31.36</v>
      </c>
      <c r="G5" s="10">
        <v>296</v>
      </c>
      <c r="H5" s="10">
        <v>195.17</v>
      </c>
      <c r="I5" s="10">
        <v>42.88</v>
      </c>
      <c r="J5" s="10">
        <v>192.96</v>
      </c>
      <c r="K5" s="10">
        <v>0.62</v>
      </c>
      <c r="L5" s="10">
        <v>0.09</v>
      </c>
      <c r="M5" s="10">
        <v>0.24</v>
      </c>
      <c r="N5" s="10">
        <v>0.05</v>
      </c>
      <c r="O5" s="10">
        <v>0.24</v>
      </c>
      <c r="P5" s="10">
        <v>2.64</v>
      </c>
      <c r="Q5" s="10">
        <v>0.86</v>
      </c>
    </row>
    <row r="6" spans="1:17" ht="18.75" customHeight="1" thickBot="1" x14ac:dyDescent="0.3">
      <c r="A6" s="8">
        <v>2</v>
      </c>
      <c r="B6" s="28" t="s">
        <v>26</v>
      </c>
      <c r="C6" s="9" t="s">
        <v>27</v>
      </c>
      <c r="D6" s="10">
        <v>2.4</v>
      </c>
      <c r="E6" s="10">
        <v>7.5</v>
      </c>
      <c r="F6" s="10">
        <v>36.9</v>
      </c>
      <c r="G6" s="10">
        <v>222</v>
      </c>
      <c r="H6" s="12">
        <v>12.06</v>
      </c>
      <c r="I6" s="12">
        <v>11.1</v>
      </c>
      <c r="J6" s="12">
        <v>217</v>
      </c>
      <c r="K6" s="12">
        <v>0.9</v>
      </c>
      <c r="L6" s="12">
        <v>0.04</v>
      </c>
      <c r="M6" s="12">
        <v>0.03</v>
      </c>
      <c r="N6" s="12">
        <v>0.15</v>
      </c>
      <c r="O6" s="12">
        <v>5.45</v>
      </c>
      <c r="P6" s="12">
        <v>4.29</v>
      </c>
      <c r="Q6" s="10">
        <v>7.4453846153846399</v>
      </c>
    </row>
    <row r="7" spans="1:17" ht="16.5" customHeight="1" thickBot="1" x14ac:dyDescent="0.3">
      <c r="A7" s="8">
        <v>686</v>
      </c>
      <c r="B7" s="8">
        <v>200</v>
      </c>
      <c r="C7" s="9" t="s">
        <v>69</v>
      </c>
      <c r="D7" s="10">
        <v>0.2</v>
      </c>
      <c r="E7" s="10">
        <v>0.04</v>
      </c>
      <c r="F7" s="10">
        <v>10.199999999999999</v>
      </c>
      <c r="G7" s="10">
        <v>41</v>
      </c>
      <c r="H7" s="12">
        <v>3.1</v>
      </c>
      <c r="I7" s="12">
        <v>0.84</v>
      </c>
      <c r="J7" s="12">
        <v>1</v>
      </c>
      <c r="K7" s="12">
        <v>7.0000000000000007E-2</v>
      </c>
      <c r="L7" s="12">
        <v>0</v>
      </c>
      <c r="M7" s="12">
        <v>0</v>
      </c>
      <c r="N7" s="12">
        <v>0.01</v>
      </c>
      <c r="O7" s="12">
        <v>0.01</v>
      </c>
      <c r="P7" s="12">
        <v>1.79</v>
      </c>
      <c r="Q7" s="12">
        <v>2.8</v>
      </c>
    </row>
    <row r="8" spans="1:17" ht="18" customHeight="1" thickBot="1" x14ac:dyDescent="0.3">
      <c r="A8" s="8"/>
      <c r="B8" s="8">
        <v>15</v>
      </c>
      <c r="C8" s="9" t="s">
        <v>30</v>
      </c>
      <c r="D8" s="10">
        <v>1.1200000000000001</v>
      </c>
      <c r="E8" s="10">
        <v>1.47</v>
      </c>
      <c r="F8" s="10">
        <v>11.16</v>
      </c>
      <c r="G8" s="10">
        <v>63</v>
      </c>
      <c r="H8" s="12">
        <v>4.3499999999999996</v>
      </c>
      <c r="I8" s="12">
        <v>3</v>
      </c>
      <c r="J8" s="12">
        <v>13.5</v>
      </c>
      <c r="K8" s="12">
        <v>0.15</v>
      </c>
      <c r="L8" s="12">
        <v>1.2E-2</v>
      </c>
      <c r="M8" s="12">
        <v>0.01</v>
      </c>
      <c r="N8" s="12">
        <v>0</v>
      </c>
      <c r="O8" s="12">
        <v>0.53</v>
      </c>
      <c r="P8" s="12">
        <v>10.35</v>
      </c>
      <c r="Q8" s="12">
        <v>0</v>
      </c>
    </row>
    <row r="9" spans="1:17" ht="23.25" customHeight="1" thickBot="1" x14ac:dyDescent="0.3">
      <c r="A9" s="21"/>
      <c r="B9" s="48" t="s">
        <v>23</v>
      </c>
      <c r="C9" s="49"/>
      <c r="D9" s="14">
        <f>SUM(D5:D8)</f>
        <v>11.48</v>
      </c>
      <c r="E9" s="14">
        <f t="shared" ref="E9:Q9" si="0">SUM(E5:E8)</f>
        <v>19.009999999999998</v>
      </c>
      <c r="F9" s="14">
        <f t="shared" si="0"/>
        <v>89.61999999999999</v>
      </c>
      <c r="G9" s="14">
        <f t="shared" si="0"/>
        <v>622</v>
      </c>
      <c r="H9" s="14">
        <f t="shared" si="0"/>
        <v>214.67999999999998</v>
      </c>
      <c r="I9" s="14">
        <f t="shared" si="0"/>
        <v>57.820000000000007</v>
      </c>
      <c r="J9" s="14">
        <f t="shared" si="0"/>
        <v>424.46000000000004</v>
      </c>
      <c r="K9" s="14">
        <f t="shared" si="0"/>
        <v>1.74</v>
      </c>
      <c r="L9" s="14">
        <f t="shared" si="0"/>
        <v>0.14200000000000002</v>
      </c>
      <c r="M9" s="14">
        <f t="shared" si="0"/>
        <v>0.28000000000000003</v>
      </c>
      <c r="N9" s="14">
        <f t="shared" si="0"/>
        <v>0.21000000000000002</v>
      </c>
      <c r="O9" s="14">
        <f t="shared" si="0"/>
        <v>6.23</v>
      </c>
      <c r="P9" s="14">
        <f t="shared" si="0"/>
        <v>19.07</v>
      </c>
      <c r="Q9" s="14">
        <f t="shared" si="0"/>
        <v>11.10538461538464</v>
      </c>
    </row>
    <row r="10" spans="1:17" ht="15.75" thickBot="1" x14ac:dyDescent="0.3">
      <c r="A10" s="22">
        <v>0.45833333333333331</v>
      </c>
      <c r="B10" s="20"/>
      <c r="C10" s="24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6"/>
      <c r="O10" s="25"/>
      <c r="P10" s="25"/>
      <c r="Q10" s="10"/>
    </row>
    <row r="11" spans="1:17" ht="21" customHeight="1" thickBot="1" x14ac:dyDescent="0.3">
      <c r="A11" s="8"/>
      <c r="B11" s="9">
        <v>200</v>
      </c>
      <c r="C11" s="9" t="s">
        <v>31</v>
      </c>
      <c r="D11" s="10">
        <v>1</v>
      </c>
      <c r="E11" s="10">
        <v>0.2</v>
      </c>
      <c r="F11" s="10">
        <v>20.2</v>
      </c>
      <c r="G11" s="10">
        <v>92</v>
      </c>
      <c r="H11" s="12">
        <v>14</v>
      </c>
      <c r="I11" s="12">
        <v>8</v>
      </c>
      <c r="J11" s="12">
        <v>14</v>
      </c>
      <c r="K11" s="12">
        <v>2.8</v>
      </c>
      <c r="L11" s="12">
        <v>0.02</v>
      </c>
      <c r="M11" s="12">
        <v>0.02</v>
      </c>
      <c r="N11" s="12">
        <v>0</v>
      </c>
      <c r="O11" s="12">
        <v>0.2</v>
      </c>
      <c r="P11" s="12">
        <v>0.4</v>
      </c>
      <c r="Q11" s="12">
        <v>4</v>
      </c>
    </row>
    <row r="12" spans="1:17" ht="1.5" hidden="1" customHeight="1" thickBot="1" x14ac:dyDescent="0.3">
      <c r="A12" s="21"/>
      <c r="B12" s="8"/>
      <c r="C12" s="9"/>
      <c r="D12" s="10"/>
      <c r="E12" s="10"/>
      <c r="F12" s="10"/>
      <c r="G12" s="10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spans="1:17" ht="15.75" hidden="1" thickBot="1" x14ac:dyDescent="0.3">
      <c r="A13" s="50"/>
      <c r="B13" s="48"/>
      <c r="C13" s="49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</row>
    <row r="14" spans="1:17" ht="19.5" customHeight="1" thickBot="1" x14ac:dyDescent="0.3">
      <c r="A14" s="50" t="s">
        <v>22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9"/>
    </row>
    <row r="15" spans="1:17" ht="15.75" customHeight="1" thickBot="1" x14ac:dyDescent="0.3">
      <c r="A15" s="4" t="s">
        <v>2</v>
      </c>
      <c r="B15" s="51" t="s">
        <v>3</v>
      </c>
      <c r="C15" s="51" t="s">
        <v>4</v>
      </c>
      <c r="D15" s="51" t="s">
        <v>5</v>
      </c>
      <c r="E15" s="51" t="s">
        <v>6</v>
      </c>
      <c r="F15" s="51" t="s">
        <v>7</v>
      </c>
      <c r="G15" s="51" t="s">
        <v>8</v>
      </c>
      <c r="H15" s="50" t="s">
        <v>9</v>
      </c>
      <c r="I15" s="48"/>
      <c r="J15" s="48"/>
      <c r="K15" s="48"/>
      <c r="L15" s="50" t="s">
        <v>10</v>
      </c>
      <c r="M15" s="48"/>
      <c r="N15" s="48"/>
      <c r="O15" s="48"/>
      <c r="P15" s="48"/>
      <c r="Q15" s="49"/>
    </row>
    <row r="16" spans="1:17" ht="33.75" customHeight="1" x14ac:dyDescent="0.25">
      <c r="A16" s="6"/>
      <c r="B16" s="52"/>
      <c r="C16" s="52"/>
      <c r="D16" s="52"/>
      <c r="E16" s="52"/>
      <c r="F16" s="52"/>
      <c r="G16" s="52"/>
      <c r="H16" s="7" t="s">
        <v>11</v>
      </c>
      <c r="I16" s="7" t="s">
        <v>12</v>
      </c>
      <c r="J16" s="7" t="s">
        <v>13</v>
      </c>
      <c r="K16" s="7" t="s">
        <v>14</v>
      </c>
      <c r="L16" s="7" t="s">
        <v>15</v>
      </c>
      <c r="M16" s="7" t="s">
        <v>16</v>
      </c>
      <c r="N16" s="7" t="s">
        <v>17</v>
      </c>
      <c r="O16" s="7" t="s">
        <v>18</v>
      </c>
      <c r="P16" s="7" t="s">
        <v>19</v>
      </c>
      <c r="Q16" s="7" t="s">
        <v>20</v>
      </c>
    </row>
    <row r="17" spans="1:17" ht="0.75" customHeight="1" thickBot="1" x14ac:dyDescent="0.3">
      <c r="A17" s="13"/>
      <c r="B17" s="11"/>
      <c r="C17" s="12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ht="31.5" customHeight="1" thickBot="1" x14ac:dyDescent="0.3">
      <c r="A18" s="13">
        <v>71</v>
      </c>
      <c r="B18" s="30">
        <v>100</v>
      </c>
      <c r="C18" s="12" t="s">
        <v>51</v>
      </c>
      <c r="D18" s="12">
        <v>1.1000000000000001</v>
      </c>
      <c r="E18" s="12">
        <v>0.2</v>
      </c>
      <c r="F18" s="12">
        <v>3.8</v>
      </c>
      <c r="G18" s="12">
        <v>24</v>
      </c>
      <c r="H18" s="12">
        <v>14</v>
      </c>
      <c r="I18" s="12">
        <v>20</v>
      </c>
      <c r="J18" s="12">
        <v>26</v>
      </c>
      <c r="K18" s="12">
        <v>0.9</v>
      </c>
      <c r="L18" s="12">
        <v>0.06</v>
      </c>
      <c r="M18" s="12">
        <v>0.04</v>
      </c>
      <c r="N18" s="12">
        <v>0.13300000000000001</v>
      </c>
      <c r="O18" s="12">
        <v>0.7</v>
      </c>
      <c r="P18" s="12">
        <v>0.7</v>
      </c>
      <c r="Q18" s="12">
        <v>25</v>
      </c>
    </row>
    <row r="19" spans="1:17" ht="30.75" thickBot="1" x14ac:dyDescent="0.3">
      <c r="A19" s="13">
        <v>124</v>
      </c>
      <c r="B19" s="23" t="s">
        <v>70</v>
      </c>
      <c r="C19" s="12" t="s">
        <v>91</v>
      </c>
      <c r="D19" s="12">
        <v>1.4</v>
      </c>
      <c r="E19" s="12">
        <v>4.7</v>
      </c>
      <c r="F19" s="12">
        <v>6.8</v>
      </c>
      <c r="G19" s="12">
        <v>75</v>
      </c>
      <c r="H19" s="12">
        <v>26.19</v>
      </c>
      <c r="I19" s="12">
        <v>15.37</v>
      </c>
      <c r="J19" s="12">
        <v>108.22</v>
      </c>
      <c r="K19" s="12">
        <v>0.56999999999999995</v>
      </c>
      <c r="L19" s="12">
        <v>0.04</v>
      </c>
      <c r="M19" s="12">
        <v>0.04</v>
      </c>
      <c r="N19" s="12">
        <v>0.2</v>
      </c>
      <c r="O19" s="12">
        <v>2.1</v>
      </c>
      <c r="P19" s="12">
        <v>5.3</v>
      </c>
      <c r="Q19" s="12">
        <v>9.67</v>
      </c>
    </row>
    <row r="20" spans="1:17" ht="18" customHeight="1" thickBot="1" x14ac:dyDescent="0.3">
      <c r="A20" s="13">
        <v>437</v>
      </c>
      <c r="B20" s="11" t="s">
        <v>71</v>
      </c>
      <c r="C20" s="12" t="s">
        <v>53</v>
      </c>
      <c r="D20" s="12">
        <v>26.28</v>
      </c>
      <c r="E20" s="12">
        <v>26.82</v>
      </c>
      <c r="F20" s="12">
        <v>4.2300000000000004</v>
      </c>
      <c r="G20" s="12">
        <v>364</v>
      </c>
      <c r="H20" s="12">
        <v>17.670000000000002</v>
      </c>
      <c r="I20" s="12">
        <v>34.28</v>
      </c>
      <c r="J20" s="12">
        <v>119.19</v>
      </c>
      <c r="K20" s="12">
        <v>3.93</v>
      </c>
      <c r="L20" s="12">
        <v>7.0000000000000007E-2</v>
      </c>
      <c r="M20" s="12">
        <v>0.18</v>
      </c>
      <c r="N20" s="12">
        <v>0</v>
      </c>
      <c r="O20" s="12">
        <v>1.9</v>
      </c>
      <c r="P20" s="12">
        <v>10.6</v>
      </c>
      <c r="Q20" s="12">
        <v>1.23</v>
      </c>
    </row>
    <row r="21" spans="1:17" ht="30.75" thickBot="1" x14ac:dyDescent="0.3">
      <c r="A21" s="13">
        <v>332</v>
      </c>
      <c r="B21" s="11" t="s">
        <v>72</v>
      </c>
      <c r="C21" s="12" t="s">
        <v>54</v>
      </c>
      <c r="D21" s="12">
        <v>6.6</v>
      </c>
      <c r="E21" s="12">
        <v>5</v>
      </c>
      <c r="F21" s="12">
        <v>40</v>
      </c>
      <c r="G21" s="12">
        <v>235</v>
      </c>
      <c r="H21" s="12">
        <v>11.17</v>
      </c>
      <c r="I21" s="12">
        <v>8.77</v>
      </c>
      <c r="J21" s="12">
        <v>73.37</v>
      </c>
      <c r="K21" s="12">
        <v>0.89</v>
      </c>
      <c r="L21" s="12">
        <v>7.0000000000000007E-2</v>
      </c>
      <c r="M21" s="12">
        <v>0.02</v>
      </c>
      <c r="N21" s="12">
        <v>0</v>
      </c>
      <c r="O21" s="12">
        <v>5.31</v>
      </c>
      <c r="P21" s="12">
        <v>1.01</v>
      </c>
      <c r="Q21" s="12">
        <v>0</v>
      </c>
    </row>
    <row r="22" spans="1:17" ht="19.5" customHeight="1" thickBot="1" x14ac:dyDescent="0.3">
      <c r="A22" s="13">
        <v>639</v>
      </c>
      <c r="B22" s="11">
        <v>200</v>
      </c>
      <c r="C22" s="12" t="s">
        <v>94</v>
      </c>
      <c r="D22" s="12">
        <v>1</v>
      </c>
      <c r="E22" s="12">
        <v>0.05</v>
      </c>
      <c r="F22" s="12">
        <v>27.5</v>
      </c>
      <c r="G22" s="12">
        <v>110</v>
      </c>
      <c r="H22" s="12">
        <v>28.69</v>
      </c>
      <c r="I22" s="12">
        <v>18.27</v>
      </c>
      <c r="J22" s="12">
        <v>52.56</v>
      </c>
      <c r="K22" s="12">
        <v>0.61</v>
      </c>
      <c r="L22" s="12">
        <v>0.01</v>
      </c>
      <c r="M22" s="12">
        <v>0.03</v>
      </c>
      <c r="N22" s="12">
        <v>0.48</v>
      </c>
      <c r="O22" s="12">
        <v>0</v>
      </c>
      <c r="P22" s="12">
        <v>0.36</v>
      </c>
      <c r="Q22" s="12">
        <v>0.32</v>
      </c>
    </row>
    <row r="23" spans="1:17" ht="19.5" customHeight="1" thickBot="1" x14ac:dyDescent="0.3">
      <c r="A23" s="13"/>
      <c r="B23" s="11">
        <v>50</v>
      </c>
      <c r="C23" s="12" t="s">
        <v>55</v>
      </c>
      <c r="D23" s="12">
        <v>3.35</v>
      </c>
      <c r="E23" s="12">
        <v>0.35</v>
      </c>
      <c r="F23" s="12">
        <v>25.15</v>
      </c>
      <c r="G23" s="12">
        <v>120</v>
      </c>
      <c r="H23" s="12">
        <v>62.5</v>
      </c>
      <c r="I23" s="12">
        <v>20.6</v>
      </c>
      <c r="J23" s="12">
        <v>43.5</v>
      </c>
      <c r="K23" s="12">
        <v>0.62</v>
      </c>
      <c r="L23" s="12">
        <v>0.06</v>
      </c>
      <c r="M23" s="12">
        <v>0.15</v>
      </c>
      <c r="N23" s="12">
        <v>0</v>
      </c>
      <c r="O23" s="12">
        <v>0.84</v>
      </c>
      <c r="P23" s="12">
        <v>0.4</v>
      </c>
      <c r="Q23" s="12">
        <v>0</v>
      </c>
    </row>
    <row r="24" spans="1:17" ht="15.75" thickBot="1" x14ac:dyDescent="0.3">
      <c r="A24" s="13"/>
      <c r="B24" s="11">
        <v>30</v>
      </c>
      <c r="C24" s="12" t="s">
        <v>56</v>
      </c>
      <c r="D24" s="12">
        <v>1.5</v>
      </c>
      <c r="E24" s="12">
        <v>0.3</v>
      </c>
      <c r="F24" s="12">
        <v>12.75</v>
      </c>
      <c r="G24" s="12">
        <v>61</v>
      </c>
      <c r="H24" s="12">
        <v>21.9</v>
      </c>
      <c r="I24" s="12">
        <v>12</v>
      </c>
      <c r="J24" s="12">
        <v>47.4</v>
      </c>
      <c r="K24" s="12">
        <v>0.84</v>
      </c>
      <c r="L24" s="12">
        <v>0.12</v>
      </c>
      <c r="M24" s="12">
        <v>0.09</v>
      </c>
      <c r="N24" s="12">
        <v>0</v>
      </c>
      <c r="O24" s="12">
        <v>0.66</v>
      </c>
      <c r="P24" s="12">
        <v>0.6</v>
      </c>
      <c r="Q24" s="12">
        <v>0</v>
      </c>
    </row>
    <row r="25" spans="1:17" ht="18" customHeight="1" thickBot="1" x14ac:dyDescent="0.3">
      <c r="A25" s="13">
        <v>118</v>
      </c>
      <c r="B25" s="11">
        <v>100</v>
      </c>
      <c r="C25" s="12" t="s">
        <v>58</v>
      </c>
      <c r="D25" s="12">
        <v>0.9</v>
      </c>
      <c r="E25" s="12">
        <v>0.2</v>
      </c>
      <c r="F25" s="12">
        <v>8.1</v>
      </c>
      <c r="G25" s="12">
        <v>43</v>
      </c>
      <c r="H25" s="12">
        <v>34</v>
      </c>
      <c r="I25" s="12">
        <v>13</v>
      </c>
      <c r="J25" s="12">
        <v>23</v>
      </c>
      <c r="K25" s="12">
        <v>0.3</v>
      </c>
      <c r="L25" s="12">
        <v>0.04</v>
      </c>
      <c r="M25" s="12">
        <v>0.03</v>
      </c>
      <c r="N25" s="12">
        <v>8</v>
      </c>
      <c r="O25" s="12">
        <v>0.2</v>
      </c>
      <c r="P25" s="12">
        <v>0.3</v>
      </c>
      <c r="Q25" s="12">
        <v>60</v>
      </c>
    </row>
    <row r="26" spans="1:17" ht="18.75" customHeight="1" thickBot="1" x14ac:dyDescent="0.3">
      <c r="A26" s="45" t="s">
        <v>21</v>
      </c>
      <c r="B26" s="46"/>
      <c r="C26" s="47"/>
      <c r="D26" s="15">
        <f t="shared" ref="D26:Q26" si="1">SUM(D18:D25)</f>
        <v>42.13</v>
      </c>
      <c r="E26" s="15">
        <f t="shared" si="1"/>
        <v>37.619999999999997</v>
      </c>
      <c r="F26" s="15">
        <f t="shared" si="1"/>
        <v>128.32999999999998</v>
      </c>
      <c r="G26" s="15">
        <f t="shared" si="1"/>
        <v>1032</v>
      </c>
      <c r="H26" s="15">
        <f t="shared" si="1"/>
        <v>216.12</v>
      </c>
      <c r="I26" s="15">
        <f t="shared" si="1"/>
        <v>142.29</v>
      </c>
      <c r="J26" s="15">
        <f t="shared" si="1"/>
        <v>493.23999999999995</v>
      </c>
      <c r="K26" s="15">
        <f t="shared" si="1"/>
        <v>8.6600000000000019</v>
      </c>
      <c r="L26" s="15">
        <f t="shared" si="1"/>
        <v>0.47</v>
      </c>
      <c r="M26" s="15">
        <f t="shared" si="1"/>
        <v>0.58000000000000007</v>
      </c>
      <c r="N26" s="15">
        <f t="shared" si="1"/>
        <v>8.8130000000000006</v>
      </c>
      <c r="O26" s="15">
        <f t="shared" si="1"/>
        <v>11.709999999999997</v>
      </c>
      <c r="P26" s="15">
        <f t="shared" si="1"/>
        <v>19.270000000000003</v>
      </c>
      <c r="Q26" s="15">
        <f t="shared" si="1"/>
        <v>96.22</v>
      </c>
    </row>
    <row r="27" spans="1:17" ht="22.5" customHeight="1" thickBot="1" x14ac:dyDescent="0.3">
      <c r="A27" s="45" t="s">
        <v>24</v>
      </c>
      <c r="B27" s="46"/>
      <c r="C27" s="47"/>
      <c r="D27" s="15">
        <f t="shared" ref="D27:Q27" si="2">D9+D10+D11+D12+D13+D26</f>
        <v>54.61</v>
      </c>
      <c r="E27" s="15">
        <f t="shared" si="2"/>
        <v>56.83</v>
      </c>
      <c r="F27" s="15">
        <f t="shared" si="2"/>
        <v>238.14999999999998</v>
      </c>
      <c r="G27" s="15">
        <f t="shared" si="2"/>
        <v>1746</v>
      </c>
      <c r="H27" s="15">
        <f t="shared" si="2"/>
        <v>444.79999999999995</v>
      </c>
      <c r="I27" s="15">
        <f t="shared" si="2"/>
        <v>208.11</v>
      </c>
      <c r="J27" s="15">
        <f t="shared" si="2"/>
        <v>931.7</v>
      </c>
      <c r="K27" s="15">
        <f t="shared" si="2"/>
        <v>13.200000000000003</v>
      </c>
      <c r="L27" s="15">
        <f t="shared" si="2"/>
        <v>0.63200000000000001</v>
      </c>
      <c r="M27" s="15">
        <f t="shared" si="2"/>
        <v>0.88000000000000012</v>
      </c>
      <c r="N27" s="15">
        <f t="shared" si="2"/>
        <v>9.0230000000000015</v>
      </c>
      <c r="O27" s="15">
        <f t="shared" si="2"/>
        <v>18.139999999999997</v>
      </c>
      <c r="P27" s="15">
        <f t="shared" si="2"/>
        <v>38.74</v>
      </c>
      <c r="Q27" s="15">
        <f t="shared" si="2"/>
        <v>111.32538461538464</v>
      </c>
    </row>
    <row r="28" spans="1:17" x14ac:dyDescent="0.25">
      <c r="A28" s="16"/>
      <c r="B28" s="16"/>
      <c r="C28" s="16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127.5" customHeight="1" x14ac:dyDescent="0.2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</row>
    <row r="30" spans="1:17" ht="42.75" customHeight="1" x14ac:dyDescent="0.25"/>
    <row r="31" spans="1:17" ht="15.75" hidden="1" thickBot="1" x14ac:dyDescent="0.3"/>
    <row r="32" spans="1:17" ht="24" customHeight="1" thickBot="1" x14ac:dyDescent="0.35">
      <c r="A32" s="1" t="s">
        <v>39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ht="21" customHeight="1" thickBot="1" x14ac:dyDescent="0.3">
      <c r="A33" s="53" t="s">
        <v>1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5"/>
    </row>
    <row r="34" spans="1:17" ht="15.75" thickBot="1" x14ac:dyDescent="0.3">
      <c r="A34" s="4" t="s">
        <v>2</v>
      </c>
      <c r="B34" s="51" t="s">
        <v>3</v>
      </c>
      <c r="C34" s="51" t="s">
        <v>4</v>
      </c>
      <c r="D34" s="51" t="s">
        <v>5</v>
      </c>
      <c r="E34" s="51" t="s">
        <v>6</v>
      </c>
      <c r="F34" s="51" t="s">
        <v>7</v>
      </c>
      <c r="G34" s="51" t="s">
        <v>8</v>
      </c>
      <c r="H34" s="50" t="s">
        <v>9</v>
      </c>
      <c r="I34" s="48"/>
      <c r="J34" s="48"/>
      <c r="K34" s="48"/>
      <c r="L34" s="50" t="s">
        <v>10</v>
      </c>
      <c r="M34" s="48"/>
      <c r="N34" s="48"/>
      <c r="O34" s="48"/>
      <c r="P34" s="48"/>
      <c r="Q34" s="49"/>
    </row>
    <row r="35" spans="1:17" ht="15.75" thickBot="1" x14ac:dyDescent="0.3">
      <c r="A35" s="6"/>
      <c r="B35" s="57"/>
      <c r="C35" s="57"/>
      <c r="D35" s="52"/>
      <c r="E35" s="52"/>
      <c r="F35" s="52"/>
      <c r="G35" s="52"/>
      <c r="H35" s="7" t="s">
        <v>11</v>
      </c>
      <c r="I35" s="7" t="s">
        <v>12</v>
      </c>
      <c r="J35" s="7" t="s">
        <v>13</v>
      </c>
      <c r="K35" s="7" t="s">
        <v>14</v>
      </c>
      <c r="L35" s="7" t="s">
        <v>15</v>
      </c>
      <c r="M35" s="7" t="s">
        <v>16</v>
      </c>
      <c r="N35" s="7" t="s">
        <v>17</v>
      </c>
      <c r="O35" s="7" t="s">
        <v>18</v>
      </c>
      <c r="P35" s="7" t="s">
        <v>19</v>
      </c>
      <c r="Q35" s="7" t="s">
        <v>20</v>
      </c>
    </row>
    <row r="36" spans="1:17" ht="21" customHeight="1" thickBot="1" x14ac:dyDescent="0.3">
      <c r="A36" s="8">
        <v>366</v>
      </c>
      <c r="B36" s="8" t="s">
        <v>35</v>
      </c>
      <c r="C36" s="9" t="s">
        <v>38</v>
      </c>
      <c r="D36" s="10">
        <v>33</v>
      </c>
      <c r="E36" s="10">
        <v>23.8</v>
      </c>
      <c r="F36" s="10">
        <v>42.1</v>
      </c>
      <c r="G36" s="10">
        <v>517</v>
      </c>
      <c r="H36" s="10">
        <v>329.29</v>
      </c>
      <c r="I36" s="10">
        <v>48.44</v>
      </c>
      <c r="J36" s="10">
        <v>385.5</v>
      </c>
      <c r="K36" s="10">
        <v>1.1299999999999999</v>
      </c>
      <c r="L36" s="10">
        <v>0.1</v>
      </c>
      <c r="M36" s="10">
        <v>0.5</v>
      </c>
      <c r="N36" s="10">
        <v>0.03</v>
      </c>
      <c r="O36" s="10">
        <v>0.2</v>
      </c>
      <c r="P36" s="10">
        <v>0.4</v>
      </c>
      <c r="Q36" s="10">
        <v>0.66</v>
      </c>
    </row>
    <row r="37" spans="1:17" ht="18" customHeight="1" thickBot="1" x14ac:dyDescent="0.3">
      <c r="A37" s="8">
        <v>1</v>
      </c>
      <c r="B37" s="28" t="s">
        <v>34</v>
      </c>
      <c r="C37" s="9" t="s">
        <v>46</v>
      </c>
      <c r="D37" s="10">
        <v>5</v>
      </c>
      <c r="E37" s="10">
        <v>3</v>
      </c>
      <c r="F37" s="10">
        <v>14.5</v>
      </c>
      <c r="G37" s="10">
        <v>106</v>
      </c>
      <c r="H37" s="12">
        <v>106.9</v>
      </c>
      <c r="I37" s="12">
        <v>15.4</v>
      </c>
      <c r="J37" s="12">
        <v>250</v>
      </c>
      <c r="K37" s="12">
        <v>0.67</v>
      </c>
      <c r="L37" s="12">
        <v>0.05</v>
      </c>
      <c r="M37" s="12">
        <v>0.06</v>
      </c>
      <c r="N37" s="12">
        <v>5.8000000000000003E-2</v>
      </c>
      <c r="O37" s="12">
        <v>5.99</v>
      </c>
      <c r="P37" s="12">
        <v>5</v>
      </c>
      <c r="Q37" s="12">
        <v>7.0000000000000007E-2</v>
      </c>
    </row>
    <row r="38" spans="1:17" ht="17.25" customHeight="1" thickBot="1" x14ac:dyDescent="0.3">
      <c r="A38" s="8">
        <v>686</v>
      </c>
      <c r="B38" s="8">
        <v>200</v>
      </c>
      <c r="C38" s="9" t="s">
        <v>49</v>
      </c>
      <c r="D38" s="10">
        <v>0.2</v>
      </c>
      <c r="E38" s="10">
        <v>0.04</v>
      </c>
      <c r="F38" s="10">
        <v>10.199999999999999</v>
      </c>
      <c r="G38" s="10">
        <v>41</v>
      </c>
      <c r="H38" s="12">
        <v>3.1</v>
      </c>
      <c r="I38" s="12" t="s">
        <v>90</v>
      </c>
      <c r="J38" s="12">
        <v>1</v>
      </c>
      <c r="K38" s="12">
        <v>7.0000000000000007E-2</v>
      </c>
      <c r="L38" s="12">
        <v>0</v>
      </c>
      <c r="M38" s="12">
        <v>0</v>
      </c>
      <c r="N38" s="12">
        <v>0.01</v>
      </c>
      <c r="O38" s="12">
        <v>0.01</v>
      </c>
      <c r="P38" s="12">
        <v>1.79</v>
      </c>
      <c r="Q38" s="12">
        <v>2.8</v>
      </c>
    </row>
    <row r="39" spans="1:17" ht="20.25" customHeight="1" thickBot="1" x14ac:dyDescent="0.3">
      <c r="A39" s="8"/>
      <c r="B39" s="8">
        <v>100</v>
      </c>
      <c r="C39" s="9" t="s">
        <v>28</v>
      </c>
      <c r="D39" s="10">
        <v>5</v>
      </c>
      <c r="E39" s="10">
        <v>3.2</v>
      </c>
      <c r="F39" s="10">
        <v>3.5</v>
      </c>
      <c r="G39" s="10">
        <v>68</v>
      </c>
      <c r="H39" s="12">
        <v>122</v>
      </c>
      <c r="I39" s="12">
        <v>15</v>
      </c>
      <c r="J39" s="12">
        <v>96</v>
      </c>
      <c r="K39" s="12">
        <v>0.1</v>
      </c>
      <c r="L39" s="12">
        <v>0.04</v>
      </c>
      <c r="M39" s="12">
        <v>0.2</v>
      </c>
      <c r="N39" s="12">
        <v>2.1999999999999999E-2</v>
      </c>
      <c r="O39" s="12">
        <v>0</v>
      </c>
      <c r="P39" s="12">
        <v>1.4</v>
      </c>
      <c r="Q39" s="12">
        <v>0.6</v>
      </c>
    </row>
    <row r="40" spans="1:17" ht="15.75" hidden="1" thickBot="1" x14ac:dyDescent="0.3">
      <c r="A40" s="8"/>
      <c r="B40" s="11"/>
      <c r="C40" s="12"/>
      <c r="D40" s="10"/>
      <c r="E40" s="10"/>
      <c r="F40" s="10"/>
      <c r="G40" s="10"/>
      <c r="H40" s="12"/>
      <c r="I40" s="12"/>
      <c r="J40" s="12"/>
      <c r="K40" s="12"/>
      <c r="L40" s="12"/>
      <c r="M40" s="12"/>
      <c r="N40" s="12"/>
      <c r="O40" s="12"/>
      <c r="P40" s="12"/>
      <c r="Q40" s="12"/>
    </row>
    <row r="41" spans="1:17" ht="17.25" customHeight="1" thickBot="1" x14ac:dyDescent="0.3">
      <c r="A41" s="21"/>
      <c r="B41" s="27"/>
      <c r="C41" s="19" t="s">
        <v>23</v>
      </c>
      <c r="D41" s="14">
        <f>SUM(D36:D40)</f>
        <v>43.2</v>
      </c>
      <c r="E41" s="19">
        <f t="shared" ref="E41:P41" si="3">SUM(E36:E40)</f>
        <v>30.04</v>
      </c>
      <c r="F41" s="19">
        <f t="shared" si="3"/>
        <v>70.3</v>
      </c>
      <c r="G41" s="19">
        <f t="shared" si="3"/>
        <v>732</v>
      </c>
      <c r="H41" s="19">
        <f t="shared" si="3"/>
        <v>561.29000000000008</v>
      </c>
      <c r="I41" s="19">
        <f t="shared" si="3"/>
        <v>78.84</v>
      </c>
      <c r="J41" s="19">
        <f t="shared" si="3"/>
        <v>732.5</v>
      </c>
      <c r="K41" s="19">
        <f t="shared" si="3"/>
        <v>1.97</v>
      </c>
      <c r="L41" s="19">
        <f t="shared" si="3"/>
        <v>0.19000000000000003</v>
      </c>
      <c r="M41" s="19">
        <f t="shared" si="3"/>
        <v>0.76</v>
      </c>
      <c r="N41" s="19">
        <f t="shared" si="3"/>
        <v>0.12</v>
      </c>
      <c r="O41" s="19">
        <f t="shared" si="3"/>
        <v>6.2</v>
      </c>
      <c r="P41" s="19">
        <f t="shared" si="3"/>
        <v>8.59</v>
      </c>
      <c r="Q41" s="19">
        <f>SUM(Q36:Q40)</f>
        <v>4.13</v>
      </c>
    </row>
    <row r="42" spans="1:17" ht="15" customHeight="1" thickBot="1" x14ac:dyDescent="0.3">
      <c r="A42" s="22">
        <v>0.45833333333333331</v>
      </c>
      <c r="B42" s="20"/>
      <c r="C42" s="24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10"/>
    </row>
    <row r="43" spans="1:17" ht="20.25" customHeight="1" thickBot="1" x14ac:dyDescent="0.3">
      <c r="A43" s="8"/>
      <c r="B43" s="8">
        <v>200</v>
      </c>
      <c r="C43" s="9" t="s">
        <v>31</v>
      </c>
      <c r="D43" s="10">
        <v>1</v>
      </c>
      <c r="E43" s="10">
        <v>0.2</v>
      </c>
      <c r="F43" s="10">
        <v>20.2</v>
      </c>
      <c r="G43" s="10">
        <v>92</v>
      </c>
      <c r="H43" s="12">
        <v>14</v>
      </c>
      <c r="I43" s="12">
        <v>8</v>
      </c>
      <c r="J43" s="12">
        <v>14</v>
      </c>
      <c r="K43" s="12">
        <v>2.8</v>
      </c>
      <c r="L43" s="12">
        <v>0.02</v>
      </c>
      <c r="M43" s="12">
        <v>0.02</v>
      </c>
      <c r="N43" s="12">
        <v>0</v>
      </c>
      <c r="O43" s="12">
        <v>0.2</v>
      </c>
      <c r="P43" s="12">
        <v>0.4</v>
      </c>
      <c r="Q43" s="12">
        <v>4</v>
      </c>
    </row>
    <row r="44" spans="1:17" ht="21.75" customHeight="1" thickBot="1" x14ac:dyDescent="0.3">
      <c r="A44" s="8"/>
      <c r="B44" s="8">
        <v>20</v>
      </c>
      <c r="C44" s="9" t="s">
        <v>36</v>
      </c>
      <c r="D44" s="10">
        <v>0.96</v>
      </c>
      <c r="E44" s="10">
        <v>0.56000000000000005</v>
      </c>
      <c r="F44" s="10">
        <v>15.54</v>
      </c>
      <c r="G44" s="10">
        <v>67</v>
      </c>
      <c r="H44" s="12">
        <v>1.8</v>
      </c>
      <c r="I44" s="12">
        <v>1.8</v>
      </c>
      <c r="J44" s="12">
        <v>8.1999999999999993</v>
      </c>
      <c r="K44" s="12">
        <v>0.12</v>
      </c>
      <c r="L44" s="12">
        <v>0.02</v>
      </c>
      <c r="M44" s="12">
        <v>0.01</v>
      </c>
      <c r="N44" s="12">
        <v>0</v>
      </c>
      <c r="O44" s="12">
        <v>0.48</v>
      </c>
      <c r="P44" s="12">
        <v>0.28000000000000003</v>
      </c>
      <c r="Q44" s="12">
        <v>0</v>
      </c>
    </row>
    <row r="45" spans="1:17" ht="20.25" hidden="1" customHeight="1" thickBot="1" x14ac:dyDescent="0.3">
      <c r="A45" s="50"/>
      <c r="B45" s="48"/>
      <c r="C45" s="49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</row>
    <row r="46" spans="1:17" ht="21" customHeight="1" thickBot="1" x14ac:dyDescent="0.3">
      <c r="A46" s="50" t="s">
        <v>22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9"/>
    </row>
    <row r="47" spans="1:17" ht="18.75" customHeight="1" thickBot="1" x14ac:dyDescent="0.3">
      <c r="A47" s="4" t="s">
        <v>2</v>
      </c>
      <c r="B47" s="51" t="s">
        <v>3</v>
      </c>
      <c r="C47" s="51" t="s">
        <v>4</v>
      </c>
      <c r="D47" s="51" t="s">
        <v>5</v>
      </c>
      <c r="E47" s="51" t="s">
        <v>6</v>
      </c>
      <c r="F47" s="51" t="s">
        <v>7</v>
      </c>
      <c r="G47" s="51" t="s">
        <v>8</v>
      </c>
      <c r="H47" s="50" t="s">
        <v>9</v>
      </c>
      <c r="I47" s="48"/>
      <c r="J47" s="48"/>
      <c r="K47" s="48"/>
      <c r="L47" s="50" t="s">
        <v>10</v>
      </c>
      <c r="M47" s="48"/>
      <c r="N47" s="48"/>
      <c r="O47" s="48"/>
      <c r="P47" s="48"/>
      <c r="Q47" s="49"/>
    </row>
    <row r="48" spans="1:17" x14ac:dyDescent="0.25">
      <c r="A48" s="6"/>
      <c r="B48" s="52"/>
      <c r="C48" s="52"/>
      <c r="D48" s="52"/>
      <c r="E48" s="52"/>
      <c r="F48" s="52"/>
      <c r="G48" s="52"/>
      <c r="H48" s="7" t="s">
        <v>11</v>
      </c>
      <c r="I48" s="7" t="s">
        <v>12</v>
      </c>
      <c r="J48" s="7" t="s">
        <v>13</v>
      </c>
      <c r="K48" s="7" t="s">
        <v>14</v>
      </c>
      <c r="L48" s="7" t="s">
        <v>15</v>
      </c>
      <c r="M48" s="7" t="s">
        <v>16</v>
      </c>
      <c r="N48" s="7" t="s">
        <v>17</v>
      </c>
      <c r="O48" s="7" t="s">
        <v>18</v>
      </c>
      <c r="P48" s="7" t="s">
        <v>19</v>
      </c>
      <c r="Q48" s="7" t="s">
        <v>20</v>
      </c>
    </row>
    <row r="49" spans="1:17" ht="15.75" thickBot="1" x14ac:dyDescent="0.3">
      <c r="A49" s="13"/>
      <c r="B49" s="11"/>
      <c r="C49" s="12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</row>
    <row r="50" spans="1:17" ht="30.75" thickBot="1" x14ac:dyDescent="0.3">
      <c r="A50" s="13">
        <v>71</v>
      </c>
      <c r="B50" s="11">
        <v>100</v>
      </c>
      <c r="C50" s="12" t="s">
        <v>51</v>
      </c>
      <c r="D50" s="12">
        <v>1.1000000000000001</v>
      </c>
      <c r="E50" s="12">
        <v>0.2</v>
      </c>
      <c r="F50" s="12">
        <v>3.8</v>
      </c>
      <c r="G50" s="12">
        <v>24</v>
      </c>
      <c r="H50" s="12">
        <v>14</v>
      </c>
      <c r="I50" s="12">
        <v>20</v>
      </c>
      <c r="J50" s="12">
        <v>26</v>
      </c>
      <c r="K50" s="12">
        <v>0.9</v>
      </c>
      <c r="L50" s="12">
        <v>0.06</v>
      </c>
      <c r="M50" s="12">
        <v>0.04</v>
      </c>
      <c r="N50" s="12">
        <v>0.13</v>
      </c>
      <c r="O50" s="12">
        <v>0.7</v>
      </c>
      <c r="P50" s="12">
        <v>0.7</v>
      </c>
      <c r="Q50" s="12">
        <v>25</v>
      </c>
    </row>
    <row r="51" spans="1:17" ht="30.75" thickBot="1" x14ac:dyDescent="0.3">
      <c r="A51" s="13">
        <v>110</v>
      </c>
      <c r="B51" s="11">
        <v>200</v>
      </c>
      <c r="C51" s="12" t="s">
        <v>92</v>
      </c>
      <c r="D51" s="12">
        <v>1.9</v>
      </c>
      <c r="E51" s="12">
        <v>6.6</v>
      </c>
      <c r="F51" s="12">
        <v>10.9</v>
      </c>
      <c r="G51" s="12">
        <v>110</v>
      </c>
      <c r="H51" s="12">
        <v>40.49</v>
      </c>
      <c r="I51" s="12">
        <v>20.149999999999999</v>
      </c>
      <c r="J51" s="12">
        <v>103</v>
      </c>
      <c r="K51" s="12">
        <v>0.91</v>
      </c>
      <c r="L51" s="12">
        <v>0.04</v>
      </c>
      <c r="M51" s="12">
        <v>0.06</v>
      </c>
      <c r="N51" s="12">
        <v>0.8</v>
      </c>
      <c r="O51" s="12">
        <v>0.2</v>
      </c>
      <c r="P51" s="12">
        <v>3.26</v>
      </c>
      <c r="Q51" s="12">
        <v>6.55</v>
      </c>
    </row>
    <row r="52" spans="1:17" ht="30.75" thickBot="1" x14ac:dyDescent="0.3">
      <c r="A52" s="13">
        <v>205</v>
      </c>
      <c r="B52" s="11">
        <v>100</v>
      </c>
      <c r="C52" s="12" t="s">
        <v>73</v>
      </c>
      <c r="D52" s="12">
        <v>12.5</v>
      </c>
      <c r="E52" s="12">
        <v>17.7</v>
      </c>
      <c r="F52" s="12">
        <v>12.7</v>
      </c>
      <c r="G52" s="12">
        <v>262</v>
      </c>
      <c r="H52" s="12">
        <v>18.23</v>
      </c>
      <c r="I52" s="12">
        <v>18.78</v>
      </c>
      <c r="J52" s="12">
        <v>173.5</v>
      </c>
      <c r="K52" s="12">
        <v>1.49</v>
      </c>
      <c r="L52" s="12">
        <v>7.0000000000000007E-2</v>
      </c>
      <c r="M52" s="12">
        <v>0.08</v>
      </c>
      <c r="N52" s="12">
        <v>0.09</v>
      </c>
      <c r="O52" s="12">
        <v>0.4</v>
      </c>
      <c r="P52" s="12">
        <v>9.3000000000000007</v>
      </c>
      <c r="Q52" s="12">
        <v>0.33</v>
      </c>
    </row>
    <row r="53" spans="1:17" ht="21.75" customHeight="1" thickBot="1" x14ac:dyDescent="0.3">
      <c r="A53" s="13">
        <v>330</v>
      </c>
      <c r="B53" s="11">
        <v>180</v>
      </c>
      <c r="C53" s="12" t="s">
        <v>93</v>
      </c>
      <c r="D53" s="12">
        <v>14.2</v>
      </c>
      <c r="E53" s="12">
        <v>3.4</v>
      </c>
      <c r="F53" s="12">
        <v>30.8</v>
      </c>
      <c r="G53" s="12">
        <v>214</v>
      </c>
      <c r="H53" s="12">
        <v>117.61</v>
      </c>
      <c r="I53" s="12">
        <v>79.569999999999993</v>
      </c>
      <c r="J53" s="12">
        <v>108.1</v>
      </c>
      <c r="K53" s="12">
        <v>4.5599999999999996</v>
      </c>
      <c r="L53" s="12">
        <v>0.32</v>
      </c>
      <c r="M53" s="12">
        <v>0.13</v>
      </c>
      <c r="N53" s="12">
        <v>0.06</v>
      </c>
      <c r="O53" s="12">
        <v>10.08</v>
      </c>
      <c r="P53" s="12">
        <v>11.7</v>
      </c>
      <c r="Q53" s="12">
        <v>0</v>
      </c>
    </row>
    <row r="54" spans="1:17" ht="21.75" customHeight="1" thickBot="1" x14ac:dyDescent="0.3">
      <c r="A54" s="13">
        <v>639</v>
      </c>
      <c r="B54" s="11">
        <v>200</v>
      </c>
      <c r="C54" s="12" t="s">
        <v>94</v>
      </c>
      <c r="D54" s="12">
        <v>1</v>
      </c>
      <c r="E54" s="12">
        <v>0.05</v>
      </c>
      <c r="F54" s="12">
        <v>27.5</v>
      </c>
      <c r="G54" s="12">
        <v>110</v>
      </c>
      <c r="H54" s="12">
        <v>28.69</v>
      </c>
      <c r="I54" s="12" t="s">
        <v>95</v>
      </c>
      <c r="J54" s="12">
        <v>52.56</v>
      </c>
      <c r="K54" s="12">
        <v>0.61</v>
      </c>
      <c r="L54" s="12">
        <v>0.01</v>
      </c>
      <c r="M54" s="12">
        <v>0.03</v>
      </c>
      <c r="N54" s="12">
        <v>0.48</v>
      </c>
      <c r="O54" s="12">
        <v>0</v>
      </c>
      <c r="P54" s="12">
        <v>0.36</v>
      </c>
      <c r="Q54" s="12">
        <v>0.32</v>
      </c>
    </row>
    <row r="55" spans="1:17" ht="21" customHeight="1" thickBot="1" x14ac:dyDescent="0.3">
      <c r="A55" s="13"/>
      <c r="B55" s="11">
        <v>50</v>
      </c>
      <c r="C55" s="12" t="s">
        <v>55</v>
      </c>
      <c r="D55" s="12">
        <v>3.35</v>
      </c>
      <c r="E55" s="12">
        <v>0.35</v>
      </c>
      <c r="F55" s="12">
        <v>25.15</v>
      </c>
      <c r="G55" s="12">
        <v>120</v>
      </c>
      <c r="H55" s="12">
        <v>62.5</v>
      </c>
      <c r="I55" s="12">
        <v>20.6</v>
      </c>
      <c r="J55" s="12">
        <v>43.5</v>
      </c>
      <c r="K55" s="12">
        <v>0.62</v>
      </c>
      <c r="L55" s="12">
        <v>0.06</v>
      </c>
      <c r="M55" s="12">
        <v>0.15</v>
      </c>
      <c r="N55" s="12">
        <v>0</v>
      </c>
      <c r="O55" s="12">
        <v>0.84</v>
      </c>
      <c r="P55" s="12">
        <v>0.4</v>
      </c>
      <c r="Q55" s="12">
        <v>0</v>
      </c>
    </row>
    <row r="56" spans="1:17" ht="15.75" thickBot="1" x14ac:dyDescent="0.3">
      <c r="A56" s="13"/>
      <c r="B56" s="11">
        <v>30</v>
      </c>
      <c r="C56" s="12" t="s">
        <v>56</v>
      </c>
      <c r="D56" s="12">
        <v>1.5</v>
      </c>
      <c r="E56" s="12">
        <v>0.3</v>
      </c>
      <c r="F56" s="12">
        <v>12.75</v>
      </c>
      <c r="G56" s="12">
        <v>61</v>
      </c>
      <c r="H56" s="12">
        <v>21.9</v>
      </c>
      <c r="I56" s="12">
        <v>12</v>
      </c>
      <c r="J56" s="12">
        <v>47.4</v>
      </c>
      <c r="K56" s="12">
        <v>0.84</v>
      </c>
      <c r="L56" s="12">
        <v>0.12</v>
      </c>
      <c r="M56" s="12">
        <v>0.09</v>
      </c>
      <c r="N56" s="12">
        <v>0</v>
      </c>
      <c r="O56" s="12">
        <v>0.66</v>
      </c>
      <c r="P56" s="12">
        <v>0.6</v>
      </c>
      <c r="Q56" s="12">
        <v>0</v>
      </c>
    </row>
    <row r="57" spans="1:17" ht="19.5" customHeight="1" thickBot="1" x14ac:dyDescent="0.3">
      <c r="A57" s="13">
        <v>118</v>
      </c>
      <c r="B57" s="11">
        <v>100</v>
      </c>
      <c r="C57" s="12" t="s">
        <v>43</v>
      </c>
      <c r="D57" s="12">
        <v>0.4</v>
      </c>
      <c r="E57" s="12">
        <v>0.4</v>
      </c>
      <c r="F57" s="12">
        <v>9.8000000000000007</v>
      </c>
      <c r="G57" s="12">
        <v>47</v>
      </c>
      <c r="H57" s="12">
        <v>16</v>
      </c>
      <c r="I57" s="12">
        <v>9</v>
      </c>
      <c r="J57" s="12">
        <v>11</v>
      </c>
      <c r="K57" s="12">
        <v>2.2000000000000002</v>
      </c>
      <c r="L57" s="12">
        <v>0.03</v>
      </c>
      <c r="M57" s="12">
        <v>0.02</v>
      </c>
      <c r="N57" s="12">
        <v>0.01</v>
      </c>
      <c r="O57" s="12">
        <v>0.2</v>
      </c>
      <c r="P57" s="12">
        <v>0.4</v>
      </c>
      <c r="Q57" s="12">
        <v>10</v>
      </c>
    </row>
    <row r="58" spans="1:17" ht="22.5" customHeight="1" thickBot="1" x14ac:dyDescent="0.3">
      <c r="A58" s="45" t="s">
        <v>21</v>
      </c>
      <c r="B58" s="46"/>
      <c r="C58" s="47"/>
      <c r="D58" s="15">
        <f t="shared" ref="D58:Q58" si="4">SUM(D50:D57)</f>
        <v>35.949999999999996</v>
      </c>
      <c r="E58" s="15">
        <f t="shared" si="4"/>
        <v>29</v>
      </c>
      <c r="F58" s="15">
        <f t="shared" si="4"/>
        <v>133.4</v>
      </c>
      <c r="G58" s="15">
        <f t="shared" si="4"/>
        <v>948</v>
      </c>
      <c r="H58" s="15">
        <f t="shared" si="4"/>
        <v>319.41999999999996</v>
      </c>
      <c r="I58" s="15">
        <f t="shared" si="4"/>
        <v>180.1</v>
      </c>
      <c r="J58" s="15">
        <f t="shared" si="4"/>
        <v>565.06000000000006</v>
      </c>
      <c r="K58" s="15">
        <f t="shared" si="4"/>
        <v>12.129999999999999</v>
      </c>
      <c r="L58" s="15">
        <f t="shared" si="4"/>
        <v>0.71000000000000008</v>
      </c>
      <c r="M58" s="15">
        <f t="shared" si="4"/>
        <v>0.6</v>
      </c>
      <c r="N58" s="15">
        <f t="shared" si="4"/>
        <v>1.57</v>
      </c>
      <c r="O58" s="15">
        <f t="shared" si="4"/>
        <v>13.079999999999998</v>
      </c>
      <c r="P58" s="15">
        <f t="shared" si="4"/>
        <v>26.72</v>
      </c>
      <c r="Q58" s="15">
        <f t="shared" si="4"/>
        <v>42.199999999999996</v>
      </c>
    </row>
    <row r="59" spans="1:17" ht="21" customHeight="1" thickBot="1" x14ac:dyDescent="0.3">
      <c r="A59" s="45" t="s">
        <v>84</v>
      </c>
      <c r="B59" s="46"/>
      <c r="C59" s="47"/>
      <c r="D59" s="15">
        <f t="shared" ref="D59:Q59" si="5">D41+D42+D43+D44+D45+D58</f>
        <v>81.11</v>
      </c>
      <c r="E59" s="15">
        <f t="shared" si="5"/>
        <v>59.8</v>
      </c>
      <c r="F59" s="15">
        <f t="shared" si="5"/>
        <v>239.44</v>
      </c>
      <c r="G59" s="15">
        <f t="shared" si="5"/>
        <v>1839</v>
      </c>
      <c r="H59" s="15">
        <f t="shared" si="5"/>
        <v>896.51</v>
      </c>
      <c r="I59" s="15">
        <f t="shared" si="5"/>
        <v>268.74</v>
      </c>
      <c r="J59" s="15">
        <f t="shared" si="5"/>
        <v>1319.7600000000002</v>
      </c>
      <c r="K59" s="15">
        <f t="shared" si="5"/>
        <v>17.02</v>
      </c>
      <c r="L59" s="15">
        <f t="shared" si="5"/>
        <v>0.94000000000000006</v>
      </c>
      <c r="M59" s="15">
        <f t="shared" si="5"/>
        <v>1.3900000000000001</v>
      </c>
      <c r="N59" s="15">
        <f t="shared" si="5"/>
        <v>1.69</v>
      </c>
      <c r="O59" s="15">
        <f t="shared" si="5"/>
        <v>19.96</v>
      </c>
      <c r="P59" s="15">
        <f t="shared" si="5"/>
        <v>35.989999999999995</v>
      </c>
      <c r="Q59" s="15">
        <f t="shared" si="5"/>
        <v>50.33</v>
      </c>
    </row>
    <row r="62" spans="1:17" ht="153" customHeight="1" x14ac:dyDescent="0.25"/>
    <row r="63" spans="1:17" ht="42" customHeight="1" thickBot="1" x14ac:dyDescent="0.35">
      <c r="A63" s="1" t="s">
        <v>32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ht="18.75" customHeight="1" thickBot="1" x14ac:dyDescent="0.3">
      <c r="A64" s="53" t="s">
        <v>1</v>
      </c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5"/>
    </row>
    <row r="65" spans="1:17" ht="18" customHeight="1" thickBot="1" x14ac:dyDescent="0.3">
      <c r="A65" s="4" t="s">
        <v>2</v>
      </c>
      <c r="B65" s="51" t="s">
        <v>3</v>
      </c>
      <c r="C65" s="51" t="s">
        <v>4</v>
      </c>
      <c r="D65" s="51" t="s">
        <v>5</v>
      </c>
      <c r="E65" s="51" t="s">
        <v>6</v>
      </c>
      <c r="F65" s="51" t="s">
        <v>7</v>
      </c>
      <c r="G65" s="51" t="s">
        <v>8</v>
      </c>
      <c r="H65" s="50" t="s">
        <v>9</v>
      </c>
      <c r="I65" s="48"/>
      <c r="J65" s="48"/>
      <c r="K65" s="48"/>
      <c r="L65" s="50" t="s">
        <v>10</v>
      </c>
      <c r="M65" s="48"/>
      <c r="N65" s="48"/>
      <c r="O65" s="48"/>
      <c r="P65" s="48"/>
      <c r="Q65" s="49"/>
    </row>
    <row r="66" spans="1:17" ht="15.75" thickBot="1" x14ac:dyDescent="0.3">
      <c r="A66" s="6"/>
      <c r="B66" s="52"/>
      <c r="C66" s="52"/>
      <c r="D66" s="52"/>
      <c r="E66" s="52"/>
      <c r="F66" s="52"/>
      <c r="G66" s="52"/>
      <c r="H66" s="7" t="s">
        <v>11</v>
      </c>
      <c r="I66" s="7" t="s">
        <v>12</v>
      </c>
      <c r="J66" s="7" t="s">
        <v>13</v>
      </c>
      <c r="K66" s="7" t="s">
        <v>14</v>
      </c>
      <c r="L66" s="7" t="s">
        <v>15</v>
      </c>
      <c r="M66" s="7" t="s">
        <v>16</v>
      </c>
      <c r="N66" s="7" t="s">
        <v>17</v>
      </c>
      <c r="O66" s="7" t="s">
        <v>18</v>
      </c>
      <c r="P66" s="7" t="s">
        <v>19</v>
      </c>
      <c r="Q66" s="7" t="s">
        <v>20</v>
      </c>
    </row>
    <row r="67" spans="1:17" ht="18.75" customHeight="1" thickBot="1" x14ac:dyDescent="0.3">
      <c r="A67" s="8">
        <v>340</v>
      </c>
      <c r="B67" s="8" t="s">
        <v>29</v>
      </c>
      <c r="C67" s="9" t="s">
        <v>25</v>
      </c>
      <c r="D67" s="10">
        <v>17.73</v>
      </c>
      <c r="E67" s="10">
        <v>26</v>
      </c>
      <c r="F67" s="10">
        <v>3.07</v>
      </c>
      <c r="G67" s="10">
        <v>317</v>
      </c>
      <c r="H67" s="10">
        <v>106.04</v>
      </c>
      <c r="I67" s="10">
        <v>17.329999999999998</v>
      </c>
      <c r="J67" s="10">
        <v>242.4</v>
      </c>
      <c r="K67" s="10">
        <v>2.6</v>
      </c>
      <c r="L67" s="10">
        <v>0.04</v>
      </c>
      <c r="M67" s="10">
        <v>0.4</v>
      </c>
      <c r="N67" s="10">
        <v>0.37</v>
      </c>
      <c r="O67" s="10">
        <v>0.8</v>
      </c>
      <c r="P67" s="10">
        <v>4.8</v>
      </c>
      <c r="Q67" s="10">
        <v>0.04</v>
      </c>
    </row>
    <row r="68" spans="1:17" ht="21" customHeight="1" thickBot="1" x14ac:dyDescent="0.3">
      <c r="A68" s="8">
        <v>1</v>
      </c>
      <c r="B68" s="28" t="s">
        <v>34</v>
      </c>
      <c r="C68" s="9" t="s">
        <v>46</v>
      </c>
      <c r="D68" s="10">
        <v>5</v>
      </c>
      <c r="E68" s="10">
        <v>3</v>
      </c>
      <c r="F68" s="10">
        <v>14.5</v>
      </c>
      <c r="G68" s="10">
        <v>106</v>
      </c>
      <c r="H68" s="12">
        <v>106.9</v>
      </c>
      <c r="I68" s="12">
        <v>15.4</v>
      </c>
      <c r="J68" s="12">
        <v>250</v>
      </c>
      <c r="K68" s="12">
        <v>0.67</v>
      </c>
      <c r="L68" s="12">
        <v>0.05</v>
      </c>
      <c r="M68" s="12">
        <v>0.06</v>
      </c>
      <c r="N68" s="12">
        <v>5.8000000000000003E-2</v>
      </c>
      <c r="O68" s="12">
        <v>5.99</v>
      </c>
      <c r="P68" s="12">
        <v>5</v>
      </c>
      <c r="Q68" s="12">
        <v>7.0000000000000007E-2</v>
      </c>
    </row>
    <row r="69" spans="1:17" ht="19.5" customHeight="1" thickBot="1" x14ac:dyDescent="0.3">
      <c r="A69" s="8">
        <v>685</v>
      </c>
      <c r="B69" s="8">
        <v>200</v>
      </c>
      <c r="C69" s="9" t="s">
        <v>42</v>
      </c>
      <c r="D69" s="10">
        <v>0.1</v>
      </c>
      <c r="E69" s="10">
        <v>0.03</v>
      </c>
      <c r="F69" s="10">
        <v>9.9</v>
      </c>
      <c r="G69" s="10">
        <v>35</v>
      </c>
      <c r="H69" s="12">
        <v>0.26</v>
      </c>
      <c r="I69" s="12">
        <v>0</v>
      </c>
      <c r="J69" s="12">
        <v>0</v>
      </c>
      <c r="K69" s="12">
        <v>0.03</v>
      </c>
      <c r="L69" s="12">
        <v>0</v>
      </c>
      <c r="M69" s="12">
        <v>0</v>
      </c>
      <c r="N69" s="12">
        <v>0</v>
      </c>
      <c r="O69" s="12">
        <v>0</v>
      </c>
      <c r="P69" s="12">
        <v>7.0000000000000007E-2</v>
      </c>
      <c r="Q69" s="12">
        <v>0</v>
      </c>
    </row>
    <row r="70" spans="1:17" ht="18" customHeight="1" thickBot="1" x14ac:dyDescent="0.3">
      <c r="A70" s="8">
        <v>118</v>
      </c>
      <c r="B70" s="9">
        <v>100</v>
      </c>
      <c r="C70" s="9" t="s">
        <v>43</v>
      </c>
      <c r="D70" s="10">
        <v>0.4</v>
      </c>
      <c r="E70" s="10">
        <v>0.4</v>
      </c>
      <c r="F70" s="10">
        <v>9.8000000000000007</v>
      </c>
      <c r="G70" s="10">
        <v>47</v>
      </c>
      <c r="H70" s="12">
        <v>16</v>
      </c>
      <c r="I70" s="12">
        <v>9</v>
      </c>
      <c r="J70" s="12">
        <v>11</v>
      </c>
      <c r="K70" s="12">
        <v>2.2000000000000002</v>
      </c>
      <c r="L70" s="12">
        <v>0.03</v>
      </c>
      <c r="M70" s="12">
        <v>0.02</v>
      </c>
      <c r="N70" s="12">
        <v>0.01</v>
      </c>
      <c r="O70" s="12">
        <v>0.2</v>
      </c>
      <c r="P70" s="12">
        <v>0.4</v>
      </c>
      <c r="Q70" s="12">
        <v>10</v>
      </c>
    </row>
    <row r="71" spans="1:17" ht="18.75" customHeight="1" thickBot="1" x14ac:dyDescent="0.3">
      <c r="A71" s="21"/>
      <c r="B71" s="48" t="s">
        <v>23</v>
      </c>
      <c r="C71" s="49"/>
      <c r="D71" s="14">
        <f>SUM(D67:D70)</f>
        <v>23.23</v>
      </c>
      <c r="E71" s="14">
        <f t="shared" ref="E71" si="6">SUM(E67:E70)</f>
        <v>29.43</v>
      </c>
      <c r="F71" s="14">
        <f t="shared" ref="F71" si="7">SUM(F67:F70)</f>
        <v>37.269999999999996</v>
      </c>
      <c r="G71" s="14">
        <f t="shared" ref="G71" si="8">SUM(G67:G70)</f>
        <v>505</v>
      </c>
      <c r="H71" s="14">
        <f t="shared" ref="H71" si="9">SUM(H67:H70)</f>
        <v>229.2</v>
      </c>
      <c r="I71" s="14">
        <f t="shared" ref="I71" si="10">SUM(I67:I70)</f>
        <v>41.73</v>
      </c>
      <c r="J71" s="14">
        <f t="shared" ref="J71" si="11">SUM(J67:J70)</f>
        <v>503.4</v>
      </c>
      <c r="K71" s="14">
        <f t="shared" ref="K71" si="12">SUM(K67:K70)</f>
        <v>5.5</v>
      </c>
      <c r="L71" s="14">
        <f t="shared" ref="L71" si="13">SUM(L67:L70)</f>
        <v>0.12</v>
      </c>
      <c r="M71" s="14">
        <f t="shared" ref="M71" si="14">SUM(M67:M70)</f>
        <v>0.48000000000000004</v>
      </c>
      <c r="N71" s="14">
        <f t="shared" ref="N71" si="15">SUM(N67:N70)</f>
        <v>0.438</v>
      </c>
      <c r="O71" s="14">
        <f t="shared" ref="O71" si="16">SUM(O67:O70)</f>
        <v>6.99</v>
      </c>
      <c r="P71" s="14">
        <f t="shared" ref="P71" si="17">SUM(P67:P70)</f>
        <v>10.270000000000001</v>
      </c>
      <c r="Q71" s="14">
        <f t="shared" ref="Q71" si="18">SUM(Q67:Q70)</f>
        <v>10.11</v>
      </c>
    </row>
    <row r="72" spans="1:17" ht="15" customHeight="1" thickBot="1" x14ac:dyDescent="0.3">
      <c r="A72" s="22">
        <v>0.45833333333333331</v>
      </c>
      <c r="B72" s="20"/>
      <c r="C72" s="20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6"/>
      <c r="O72" s="25"/>
      <c r="P72" s="25"/>
      <c r="Q72" s="10"/>
    </row>
    <row r="73" spans="1:17" ht="15.75" hidden="1" thickBot="1" x14ac:dyDescent="0.3">
      <c r="A73" s="8"/>
      <c r="B73" s="9"/>
      <c r="C73" s="9"/>
      <c r="D73" s="10"/>
      <c r="E73" s="10"/>
      <c r="F73" s="10"/>
      <c r="G73" s="10"/>
      <c r="H73" s="12"/>
      <c r="I73" s="12"/>
      <c r="J73" s="12"/>
      <c r="K73" s="12"/>
      <c r="L73" s="12"/>
      <c r="M73" s="12"/>
      <c r="N73" s="12"/>
      <c r="O73" s="12"/>
      <c r="P73" s="12"/>
      <c r="Q73" s="12"/>
    </row>
    <row r="74" spans="1:17" ht="20.25" customHeight="1" thickBot="1" x14ac:dyDescent="0.3">
      <c r="A74" s="8"/>
      <c r="B74" s="9">
        <v>100</v>
      </c>
      <c r="C74" s="9" t="s">
        <v>31</v>
      </c>
      <c r="D74" s="10">
        <v>1</v>
      </c>
      <c r="E74" s="10">
        <v>0.2</v>
      </c>
      <c r="F74" s="10">
        <v>20.2</v>
      </c>
      <c r="G74" s="10">
        <v>92</v>
      </c>
      <c r="H74" s="12">
        <v>14</v>
      </c>
      <c r="I74" s="12">
        <v>8</v>
      </c>
      <c r="J74" s="12">
        <v>14</v>
      </c>
      <c r="K74" s="12">
        <v>2.8</v>
      </c>
      <c r="L74" s="12">
        <v>0.02</v>
      </c>
      <c r="M74" s="12">
        <v>0.02</v>
      </c>
      <c r="N74" s="12">
        <v>0</v>
      </c>
      <c r="O74" s="12">
        <v>0.2</v>
      </c>
      <c r="P74" s="12">
        <v>0.4</v>
      </c>
      <c r="Q74" s="12">
        <v>4</v>
      </c>
    </row>
    <row r="75" spans="1:17" ht="15.75" hidden="1" thickBot="1" x14ac:dyDescent="0.3">
      <c r="A75" s="50"/>
      <c r="B75" s="48"/>
      <c r="C75" s="49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</row>
    <row r="76" spans="1:17" ht="15.75" thickBot="1" x14ac:dyDescent="0.3">
      <c r="A76" s="50" t="s">
        <v>22</v>
      </c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9"/>
    </row>
    <row r="77" spans="1:17" ht="21" customHeight="1" thickBot="1" x14ac:dyDescent="0.3">
      <c r="A77" s="4" t="s">
        <v>2</v>
      </c>
      <c r="B77" s="51" t="s">
        <v>3</v>
      </c>
      <c r="C77" s="51" t="s">
        <v>4</v>
      </c>
      <c r="D77" s="51" t="s">
        <v>5</v>
      </c>
      <c r="E77" s="51" t="s">
        <v>6</v>
      </c>
      <c r="F77" s="51" t="s">
        <v>7</v>
      </c>
      <c r="G77" s="51" t="s">
        <v>8</v>
      </c>
      <c r="H77" s="50" t="s">
        <v>9</v>
      </c>
      <c r="I77" s="48"/>
      <c r="J77" s="48"/>
      <c r="K77" s="48"/>
      <c r="L77" s="50" t="s">
        <v>10</v>
      </c>
      <c r="M77" s="48"/>
      <c r="N77" s="48"/>
      <c r="O77" s="48"/>
      <c r="P77" s="48"/>
      <c r="Q77" s="49"/>
    </row>
    <row r="78" spans="1:17" x14ac:dyDescent="0.25">
      <c r="A78" s="6"/>
      <c r="B78" s="52"/>
      <c r="C78" s="52"/>
      <c r="D78" s="52"/>
      <c r="E78" s="52"/>
      <c r="F78" s="52"/>
      <c r="G78" s="52"/>
      <c r="H78" s="7" t="s">
        <v>11</v>
      </c>
      <c r="I78" s="7" t="s">
        <v>12</v>
      </c>
      <c r="J78" s="7" t="s">
        <v>13</v>
      </c>
      <c r="K78" s="7" t="s">
        <v>14</v>
      </c>
      <c r="L78" s="7" t="s">
        <v>15</v>
      </c>
      <c r="M78" s="7" t="s">
        <v>16</v>
      </c>
      <c r="N78" s="7" t="s">
        <v>17</v>
      </c>
      <c r="O78" s="7" t="s">
        <v>18</v>
      </c>
      <c r="P78" s="7" t="s">
        <v>19</v>
      </c>
      <c r="Q78" s="7" t="s">
        <v>20</v>
      </c>
    </row>
    <row r="79" spans="1:17" ht="15.75" thickBot="1" x14ac:dyDescent="0.3">
      <c r="A79" s="13"/>
      <c r="B79" s="11"/>
      <c r="C79" s="12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</row>
    <row r="80" spans="1:17" ht="30.75" thickBot="1" x14ac:dyDescent="0.3">
      <c r="A80" s="13">
        <v>71</v>
      </c>
      <c r="B80" s="11">
        <v>100</v>
      </c>
      <c r="C80" s="12" t="s">
        <v>51</v>
      </c>
      <c r="D80" s="12">
        <v>1.1000000000000001</v>
      </c>
      <c r="E80" s="12">
        <v>0.2</v>
      </c>
      <c r="F80" s="12">
        <v>3.8</v>
      </c>
      <c r="G80" s="12">
        <v>24</v>
      </c>
      <c r="H80" s="12">
        <v>14</v>
      </c>
      <c r="I80" s="12">
        <v>20</v>
      </c>
      <c r="J80" s="12">
        <v>26</v>
      </c>
      <c r="K80" s="12">
        <v>0.9</v>
      </c>
      <c r="L80" s="12">
        <v>0.06</v>
      </c>
      <c r="M80" s="12">
        <v>0.04</v>
      </c>
      <c r="N80" s="12">
        <v>0.13300000000000001</v>
      </c>
      <c r="O80" s="12">
        <v>0.7</v>
      </c>
      <c r="P80" s="12">
        <v>0.7</v>
      </c>
      <c r="Q80" s="12">
        <v>25</v>
      </c>
    </row>
    <row r="81" spans="1:17" ht="30.75" thickBot="1" x14ac:dyDescent="0.3">
      <c r="A81" s="13">
        <v>38</v>
      </c>
      <c r="B81" s="11">
        <v>200</v>
      </c>
      <c r="C81" s="12" t="s">
        <v>96</v>
      </c>
      <c r="D81" s="12">
        <v>1.6</v>
      </c>
      <c r="E81" s="12">
        <v>2.4</v>
      </c>
      <c r="F81" s="12">
        <v>11.6</v>
      </c>
      <c r="G81" s="12">
        <v>75</v>
      </c>
      <c r="H81" s="12" t="s">
        <v>97</v>
      </c>
      <c r="I81" s="12">
        <v>16</v>
      </c>
      <c r="J81" s="12">
        <v>111.78</v>
      </c>
      <c r="K81" s="12">
        <v>0.61</v>
      </c>
      <c r="L81" s="12">
        <v>0.06</v>
      </c>
      <c r="M81" s="12">
        <v>0.04</v>
      </c>
      <c r="N81" s="12">
        <v>0.2</v>
      </c>
      <c r="O81" s="12">
        <v>1.3</v>
      </c>
      <c r="P81" s="12">
        <v>5.6</v>
      </c>
      <c r="Q81" s="12">
        <v>5.28</v>
      </c>
    </row>
    <row r="82" spans="1:17" ht="20.25" customHeight="1" thickBot="1" x14ac:dyDescent="0.3">
      <c r="A82" s="13">
        <v>371</v>
      </c>
      <c r="B82" s="11" t="s">
        <v>76</v>
      </c>
      <c r="C82" s="12" t="s">
        <v>64</v>
      </c>
      <c r="D82" s="12">
        <v>31.5</v>
      </c>
      <c r="E82" s="12">
        <v>16</v>
      </c>
      <c r="F82" s="12">
        <v>2.5</v>
      </c>
      <c r="G82" s="12">
        <v>280</v>
      </c>
      <c r="H82" s="12">
        <v>18.78</v>
      </c>
      <c r="I82" s="12">
        <v>26.94</v>
      </c>
      <c r="J82" s="12">
        <v>142.69999999999999</v>
      </c>
      <c r="K82" s="12">
        <v>0.6</v>
      </c>
      <c r="L82" s="12">
        <v>0.18</v>
      </c>
      <c r="M82" s="12">
        <v>0.16</v>
      </c>
      <c r="N82" s="12">
        <v>0</v>
      </c>
      <c r="O82" s="12">
        <v>1.6</v>
      </c>
      <c r="P82" s="12">
        <v>4.49</v>
      </c>
      <c r="Q82" s="12">
        <v>0.26</v>
      </c>
    </row>
    <row r="83" spans="1:17" ht="34.5" customHeight="1" thickBot="1" x14ac:dyDescent="0.3">
      <c r="A83" s="13">
        <v>297</v>
      </c>
      <c r="B83" s="11" t="s">
        <v>72</v>
      </c>
      <c r="C83" s="12" t="s">
        <v>65</v>
      </c>
      <c r="D83" s="12">
        <v>4.4000000000000004</v>
      </c>
      <c r="E83" s="12">
        <v>4.3</v>
      </c>
      <c r="F83" s="12">
        <v>45.2</v>
      </c>
      <c r="G83" s="12">
        <v>241</v>
      </c>
      <c r="H83" s="12">
        <v>66.36</v>
      </c>
      <c r="I83" s="12">
        <v>72.5</v>
      </c>
      <c r="J83" s="12">
        <v>96.5</v>
      </c>
      <c r="K83" s="12">
        <v>1.46</v>
      </c>
      <c r="L83" s="12">
        <v>0.09</v>
      </c>
      <c r="M83" s="12">
        <v>7.0000000000000007E-2</v>
      </c>
      <c r="N83" s="12">
        <v>0.09</v>
      </c>
      <c r="O83" s="12">
        <v>1</v>
      </c>
      <c r="P83" s="12">
        <v>3.01</v>
      </c>
      <c r="Q83" s="12">
        <v>10.17</v>
      </c>
    </row>
    <row r="84" spans="1:17" ht="19.5" customHeight="1" thickBot="1" x14ac:dyDescent="0.3">
      <c r="A84" s="13">
        <v>639</v>
      </c>
      <c r="B84" s="11">
        <v>200</v>
      </c>
      <c r="C84" s="12" t="s">
        <v>94</v>
      </c>
      <c r="D84" s="12">
        <v>1</v>
      </c>
      <c r="E84" s="12">
        <v>0.05</v>
      </c>
      <c r="F84" s="12">
        <v>27.5</v>
      </c>
      <c r="G84" s="12">
        <v>110</v>
      </c>
      <c r="H84" s="12">
        <v>28.69</v>
      </c>
      <c r="I84" s="12">
        <v>18.27</v>
      </c>
      <c r="J84" s="12">
        <v>52.56</v>
      </c>
      <c r="K84" s="12">
        <v>0.61</v>
      </c>
      <c r="L84" s="12">
        <v>0.01</v>
      </c>
      <c r="M84" s="12">
        <v>0.03</v>
      </c>
      <c r="N84" s="12">
        <v>0.48</v>
      </c>
      <c r="O84" s="12">
        <v>0</v>
      </c>
      <c r="P84" s="12">
        <v>0.36</v>
      </c>
      <c r="Q84" s="12">
        <v>0.32</v>
      </c>
    </row>
    <row r="85" spans="1:17" ht="18.75" customHeight="1" thickBot="1" x14ac:dyDescent="0.3">
      <c r="A85" s="13"/>
      <c r="B85" s="11">
        <v>50</v>
      </c>
      <c r="C85" s="12" t="s">
        <v>55</v>
      </c>
      <c r="D85" s="12">
        <v>3.35</v>
      </c>
      <c r="E85" s="12">
        <v>0.35</v>
      </c>
      <c r="F85" s="12">
        <v>25.15</v>
      </c>
      <c r="G85" s="12">
        <v>120</v>
      </c>
      <c r="H85" s="12">
        <v>62.5</v>
      </c>
      <c r="I85" s="12">
        <v>20.6</v>
      </c>
      <c r="J85" s="12">
        <v>43.5</v>
      </c>
      <c r="K85" s="12">
        <v>0.62</v>
      </c>
      <c r="L85" s="12">
        <v>0.06</v>
      </c>
      <c r="M85" s="12">
        <v>0.15</v>
      </c>
      <c r="N85" s="12">
        <v>0</v>
      </c>
      <c r="O85" s="12">
        <v>0.84</v>
      </c>
      <c r="P85" s="12">
        <v>0.4</v>
      </c>
      <c r="Q85" s="12">
        <v>0</v>
      </c>
    </row>
    <row r="86" spans="1:17" ht="18.75" customHeight="1" thickBot="1" x14ac:dyDescent="0.3">
      <c r="A86" s="13"/>
      <c r="B86" s="11">
        <v>30</v>
      </c>
      <c r="C86" s="12" t="s">
        <v>56</v>
      </c>
      <c r="D86" s="12">
        <v>1.5</v>
      </c>
      <c r="E86" s="12">
        <v>0.3</v>
      </c>
      <c r="F86" s="12">
        <v>12.75</v>
      </c>
      <c r="G86" s="12">
        <v>61</v>
      </c>
      <c r="H86" s="12">
        <v>21.9</v>
      </c>
      <c r="I86" s="12">
        <v>12</v>
      </c>
      <c r="J86" s="12">
        <v>47.4</v>
      </c>
      <c r="K86" s="12">
        <v>0.84</v>
      </c>
      <c r="L86" s="12">
        <v>0.12</v>
      </c>
      <c r="M86" s="12">
        <v>0.09</v>
      </c>
      <c r="N86" s="12">
        <v>0</v>
      </c>
      <c r="O86" s="12">
        <v>0.66</v>
      </c>
      <c r="P86" s="12">
        <v>0.6</v>
      </c>
      <c r="Q86" s="12">
        <v>0</v>
      </c>
    </row>
    <row r="87" spans="1:17" ht="18" customHeight="1" thickBot="1" x14ac:dyDescent="0.3">
      <c r="A87" s="13">
        <v>118</v>
      </c>
      <c r="B87" s="11">
        <v>100</v>
      </c>
      <c r="C87" s="12" t="s">
        <v>58</v>
      </c>
      <c r="D87" s="12">
        <v>0.9</v>
      </c>
      <c r="E87" s="12">
        <v>0.2</v>
      </c>
      <c r="F87" s="12">
        <v>8.1</v>
      </c>
      <c r="G87" s="12">
        <v>43</v>
      </c>
      <c r="H87" s="12">
        <v>34</v>
      </c>
      <c r="I87" s="12">
        <v>13</v>
      </c>
      <c r="J87" s="12">
        <v>23</v>
      </c>
      <c r="K87" s="12">
        <v>0.3</v>
      </c>
      <c r="L87" s="12">
        <v>0.04</v>
      </c>
      <c r="M87" s="12">
        <v>0.03</v>
      </c>
      <c r="N87" s="12">
        <v>0.01</v>
      </c>
      <c r="O87" s="12">
        <v>0.2</v>
      </c>
      <c r="P87" s="12">
        <v>0.3</v>
      </c>
      <c r="Q87" s="12">
        <v>60</v>
      </c>
    </row>
    <row r="88" spans="1:17" ht="21" customHeight="1" thickBot="1" x14ac:dyDescent="0.3">
      <c r="A88" s="45" t="s">
        <v>21</v>
      </c>
      <c r="B88" s="46"/>
      <c r="C88" s="47"/>
      <c r="D88" s="15">
        <f t="shared" ref="D88:Q88" si="19">SUM(D80:D87)</f>
        <v>45.35</v>
      </c>
      <c r="E88" s="15">
        <f t="shared" si="19"/>
        <v>23.800000000000004</v>
      </c>
      <c r="F88" s="15">
        <f t="shared" si="19"/>
        <v>136.6</v>
      </c>
      <c r="G88" s="15">
        <f t="shared" si="19"/>
        <v>954</v>
      </c>
      <c r="H88" s="15">
        <f t="shared" si="19"/>
        <v>246.23</v>
      </c>
      <c r="I88" s="15">
        <f t="shared" si="19"/>
        <v>199.31</v>
      </c>
      <c r="J88" s="15">
        <f t="shared" si="19"/>
        <v>543.44000000000005</v>
      </c>
      <c r="K88" s="15">
        <f t="shared" si="19"/>
        <v>5.9399999999999995</v>
      </c>
      <c r="L88" s="15">
        <f t="shared" si="19"/>
        <v>0.62000000000000011</v>
      </c>
      <c r="M88" s="15">
        <f t="shared" si="19"/>
        <v>0.61</v>
      </c>
      <c r="N88" s="15">
        <f t="shared" si="19"/>
        <v>0.91300000000000003</v>
      </c>
      <c r="O88" s="15">
        <f t="shared" si="19"/>
        <v>6.3</v>
      </c>
      <c r="P88" s="15">
        <f t="shared" si="19"/>
        <v>15.459999999999999</v>
      </c>
      <c r="Q88" s="15">
        <f t="shared" si="19"/>
        <v>101.03</v>
      </c>
    </row>
    <row r="89" spans="1:17" ht="19.5" customHeight="1" thickBot="1" x14ac:dyDescent="0.3">
      <c r="A89" s="45" t="s">
        <v>83</v>
      </c>
      <c r="B89" s="46"/>
      <c r="C89" s="47"/>
      <c r="D89" s="15">
        <f t="shared" ref="D89:Q89" si="20">D71+D72+D73+D74+D75+D88</f>
        <v>69.58</v>
      </c>
      <c r="E89" s="15">
        <f t="shared" si="20"/>
        <v>53.430000000000007</v>
      </c>
      <c r="F89" s="15">
        <f t="shared" si="20"/>
        <v>194.07</v>
      </c>
      <c r="G89" s="15">
        <f t="shared" si="20"/>
        <v>1551</v>
      </c>
      <c r="H89" s="15">
        <f t="shared" si="20"/>
        <v>489.42999999999995</v>
      </c>
      <c r="I89" s="15">
        <f t="shared" si="20"/>
        <v>249.04</v>
      </c>
      <c r="J89" s="15">
        <f t="shared" si="20"/>
        <v>1060.8400000000001</v>
      </c>
      <c r="K89" s="15">
        <f t="shared" si="20"/>
        <v>14.24</v>
      </c>
      <c r="L89" s="15">
        <f t="shared" si="20"/>
        <v>0.76000000000000012</v>
      </c>
      <c r="M89" s="15">
        <f t="shared" si="20"/>
        <v>1.1099999999999999</v>
      </c>
      <c r="N89" s="15">
        <f t="shared" si="20"/>
        <v>1.351</v>
      </c>
      <c r="O89" s="15">
        <f t="shared" si="20"/>
        <v>13.49</v>
      </c>
      <c r="P89" s="15">
        <f t="shared" si="20"/>
        <v>26.130000000000003</v>
      </c>
      <c r="Q89" s="15">
        <f t="shared" si="20"/>
        <v>115.14</v>
      </c>
    </row>
    <row r="91" spans="1:17" ht="122.25" customHeight="1" x14ac:dyDescent="0.25"/>
    <row r="92" spans="1:17" ht="63.75" customHeight="1" x14ac:dyDescent="0.25"/>
    <row r="93" spans="1:17" ht="19.5" thickBot="1" x14ac:dyDescent="0.35">
      <c r="A93" s="1" t="s">
        <v>37</v>
      </c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</row>
    <row r="94" spans="1:17" ht="18.75" customHeight="1" thickBot="1" x14ac:dyDescent="0.3">
      <c r="A94" s="53" t="s">
        <v>1</v>
      </c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5"/>
    </row>
    <row r="95" spans="1:17" ht="27.75" customHeight="1" thickBot="1" x14ac:dyDescent="0.3">
      <c r="A95" s="4" t="s">
        <v>2</v>
      </c>
      <c r="B95" s="51" t="s">
        <v>3</v>
      </c>
      <c r="C95" s="51" t="s">
        <v>4</v>
      </c>
      <c r="D95" s="51" t="s">
        <v>5</v>
      </c>
      <c r="E95" s="51" t="s">
        <v>6</v>
      </c>
      <c r="F95" s="51" t="s">
        <v>7</v>
      </c>
      <c r="G95" s="51" t="s">
        <v>8</v>
      </c>
      <c r="H95" s="50" t="s">
        <v>9</v>
      </c>
      <c r="I95" s="48"/>
      <c r="J95" s="48"/>
      <c r="K95" s="48"/>
      <c r="L95" s="50" t="s">
        <v>10</v>
      </c>
      <c r="M95" s="48"/>
      <c r="N95" s="48"/>
      <c r="O95" s="48"/>
      <c r="P95" s="48"/>
      <c r="Q95" s="49"/>
    </row>
    <row r="96" spans="1:17" ht="15.75" thickBot="1" x14ac:dyDescent="0.3">
      <c r="A96" s="6"/>
      <c r="B96" s="57"/>
      <c r="C96" s="57"/>
      <c r="D96" s="52"/>
      <c r="E96" s="52"/>
      <c r="F96" s="52"/>
      <c r="G96" s="52"/>
      <c r="H96" s="7" t="s">
        <v>11</v>
      </c>
      <c r="I96" s="7" t="s">
        <v>12</v>
      </c>
      <c r="J96" s="7" t="s">
        <v>13</v>
      </c>
      <c r="K96" s="7" t="s">
        <v>14</v>
      </c>
      <c r="L96" s="7" t="s">
        <v>15</v>
      </c>
      <c r="M96" s="7" t="s">
        <v>16</v>
      </c>
      <c r="N96" s="7" t="s">
        <v>17</v>
      </c>
      <c r="O96" s="7" t="s">
        <v>18</v>
      </c>
      <c r="P96" s="7" t="s">
        <v>19</v>
      </c>
      <c r="Q96" s="7" t="s">
        <v>20</v>
      </c>
    </row>
    <row r="97" spans="1:18" ht="21" customHeight="1" thickBot="1" x14ac:dyDescent="0.3">
      <c r="A97" s="8">
        <v>311</v>
      </c>
      <c r="B97" s="11" t="s">
        <v>29</v>
      </c>
      <c r="C97" s="12" t="s">
        <v>40</v>
      </c>
      <c r="D97" s="10">
        <v>7.44</v>
      </c>
      <c r="E97" s="10">
        <v>8.8000000000000007</v>
      </c>
      <c r="F97" s="10">
        <v>35.200000000000003</v>
      </c>
      <c r="G97" s="10">
        <v>249.6</v>
      </c>
      <c r="H97" s="10">
        <v>129.19999999999999</v>
      </c>
      <c r="I97" s="10">
        <v>70.209999999999994</v>
      </c>
      <c r="J97" s="10">
        <v>192.96</v>
      </c>
      <c r="K97" s="10">
        <v>1.18</v>
      </c>
      <c r="L97" s="10">
        <v>0.18</v>
      </c>
      <c r="M97" s="10">
        <v>0.16</v>
      </c>
      <c r="N97" s="10">
        <v>0.05</v>
      </c>
      <c r="O97" s="10">
        <v>0.24</v>
      </c>
      <c r="P97" s="10">
        <v>2.64</v>
      </c>
      <c r="Q97" s="10">
        <v>0.54</v>
      </c>
    </row>
    <row r="98" spans="1:18" ht="19.5" customHeight="1" thickBot="1" x14ac:dyDescent="0.3">
      <c r="A98" s="8">
        <v>2</v>
      </c>
      <c r="B98" s="8" t="s">
        <v>26</v>
      </c>
      <c r="C98" s="9" t="s">
        <v>27</v>
      </c>
      <c r="D98" s="10">
        <v>2.4</v>
      </c>
      <c r="E98" s="10">
        <v>7.5</v>
      </c>
      <c r="F98" s="10">
        <v>36.9</v>
      </c>
      <c r="G98" s="10">
        <v>222</v>
      </c>
      <c r="H98" s="12">
        <v>12.06</v>
      </c>
      <c r="I98" s="12">
        <v>11.1</v>
      </c>
      <c r="J98" s="12">
        <v>217</v>
      </c>
      <c r="K98" s="12">
        <v>0.9</v>
      </c>
      <c r="L98" s="12">
        <v>0.04</v>
      </c>
      <c r="M98" s="12">
        <v>0.03</v>
      </c>
      <c r="N98" s="12">
        <v>0.15</v>
      </c>
      <c r="O98" s="12">
        <v>5.45</v>
      </c>
      <c r="P98" s="12">
        <v>4.29</v>
      </c>
      <c r="Q98" s="12">
        <v>0.08</v>
      </c>
    </row>
    <row r="99" spans="1:18" ht="30" customHeight="1" thickBot="1" x14ac:dyDescent="0.3">
      <c r="A99" s="8">
        <v>692</v>
      </c>
      <c r="B99" s="8">
        <v>200</v>
      </c>
      <c r="C99" s="9" t="s">
        <v>41</v>
      </c>
      <c r="D99" s="10">
        <v>2.9</v>
      </c>
      <c r="E99" s="10">
        <v>2.8</v>
      </c>
      <c r="F99" s="10">
        <v>14.9</v>
      </c>
      <c r="G99" s="10">
        <v>94</v>
      </c>
      <c r="H99" s="12">
        <v>105.86</v>
      </c>
      <c r="I99" s="12">
        <v>12.18</v>
      </c>
      <c r="J99" s="12">
        <v>75</v>
      </c>
      <c r="K99" s="12">
        <v>0.11</v>
      </c>
      <c r="L99" s="12">
        <v>0.03</v>
      </c>
      <c r="M99" s="12">
        <v>0.12</v>
      </c>
      <c r="N99" s="12">
        <v>0</v>
      </c>
      <c r="O99" s="12">
        <v>0.06</v>
      </c>
      <c r="P99" s="12">
        <v>0.08</v>
      </c>
      <c r="Q99" s="12">
        <v>0.52</v>
      </c>
      <c r="R99" s="42"/>
    </row>
    <row r="100" spans="1:18" ht="18" customHeight="1" thickBot="1" x14ac:dyDescent="0.3">
      <c r="A100" s="8"/>
      <c r="B100" s="8">
        <v>15</v>
      </c>
      <c r="C100" s="9" t="s">
        <v>30</v>
      </c>
      <c r="D100" s="10">
        <v>1.1200000000000001</v>
      </c>
      <c r="E100" s="10">
        <v>1.47</v>
      </c>
      <c r="F100" s="10">
        <v>11.16</v>
      </c>
      <c r="G100" s="10">
        <v>63</v>
      </c>
      <c r="H100" s="12">
        <v>4.3499999999999996</v>
      </c>
      <c r="I100" s="12">
        <v>3</v>
      </c>
      <c r="J100" s="12">
        <v>13.5</v>
      </c>
      <c r="K100" s="12">
        <v>0.15</v>
      </c>
      <c r="L100" s="12">
        <v>1.2E-2</v>
      </c>
      <c r="M100" s="12">
        <v>0.01</v>
      </c>
      <c r="N100" s="12">
        <v>0</v>
      </c>
      <c r="O100" s="12">
        <v>0.53</v>
      </c>
      <c r="P100" s="12">
        <v>10.35</v>
      </c>
      <c r="Q100" s="12">
        <v>0</v>
      </c>
    </row>
    <row r="101" spans="1:18" ht="15.75" hidden="1" thickBot="1" x14ac:dyDescent="0.3">
      <c r="A101" s="8"/>
      <c r="B101" s="8"/>
      <c r="C101" s="9"/>
      <c r="D101" s="10"/>
      <c r="E101" s="10"/>
      <c r="F101" s="10"/>
      <c r="G101" s="10"/>
      <c r="H101" s="12"/>
      <c r="I101" s="12"/>
      <c r="J101" s="12"/>
      <c r="K101" s="12"/>
      <c r="L101" s="12"/>
      <c r="M101" s="12"/>
      <c r="N101" s="12"/>
      <c r="O101" s="12"/>
      <c r="P101" s="12"/>
      <c r="Q101" s="12"/>
    </row>
    <row r="102" spans="1:18" ht="18" customHeight="1" thickBot="1" x14ac:dyDescent="0.3">
      <c r="A102" s="21"/>
      <c r="B102" s="48" t="s">
        <v>23</v>
      </c>
      <c r="C102" s="49"/>
      <c r="D102" s="14">
        <f t="shared" ref="D102:Q102" si="21">SUM(D97:D101)</f>
        <v>13.86</v>
      </c>
      <c r="E102" s="14">
        <f t="shared" si="21"/>
        <v>20.57</v>
      </c>
      <c r="F102" s="14">
        <f t="shared" si="21"/>
        <v>98.16</v>
      </c>
      <c r="G102" s="14">
        <f t="shared" si="21"/>
        <v>628.6</v>
      </c>
      <c r="H102" s="14">
        <f t="shared" si="21"/>
        <v>251.47</v>
      </c>
      <c r="I102" s="14">
        <f t="shared" si="21"/>
        <v>96.489999999999981</v>
      </c>
      <c r="J102" s="14">
        <f t="shared" si="21"/>
        <v>498.46000000000004</v>
      </c>
      <c r="K102" s="14">
        <f t="shared" si="21"/>
        <v>2.34</v>
      </c>
      <c r="L102" s="14">
        <f t="shared" si="21"/>
        <v>0.26200000000000001</v>
      </c>
      <c r="M102" s="14">
        <f t="shared" si="21"/>
        <v>0.32</v>
      </c>
      <c r="N102" s="14">
        <f t="shared" si="21"/>
        <v>0.2</v>
      </c>
      <c r="O102" s="14">
        <f t="shared" si="21"/>
        <v>6.28</v>
      </c>
      <c r="P102" s="14">
        <f t="shared" si="21"/>
        <v>17.36</v>
      </c>
      <c r="Q102" s="14">
        <f t="shared" si="21"/>
        <v>1.1400000000000001</v>
      </c>
    </row>
    <row r="103" spans="1:18" ht="15.75" thickBot="1" x14ac:dyDescent="0.3">
      <c r="A103" s="22">
        <v>0.45833333333333331</v>
      </c>
      <c r="B103" s="20"/>
      <c r="C103" s="20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10"/>
    </row>
    <row r="104" spans="1:18" ht="21" customHeight="1" thickBot="1" x14ac:dyDescent="0.3">
      <c r="A104" s="8"/>
      <c r="B104" s="9">
        <v>200</v>
      </c>
      <c r="C104" s="9" t="s">
        <v>28</v>
      </c>
      <c r="D104" s="10">
        <v>5</v>
      </c>
      <c r="E104" s="10">
        <v>3.2</v>
      </c>
      <c r="F104" s="10">
        <v>3.5</v>
      </c>
      <c r="G104" s="10">
        <v>68</v>
      </c>
      <c r="H104" s="12">
        <v>122</v>
      </c>
      <c r="I104" s="12">
        <v>15</v>
      </c>
      <c r="J104" s="12">
        <v>96</v>
      </c>
      <c r="K104" s="12">
        <v>0.1</v>
      </c>
      <c r="L104" s="12">
        <v>0.04</v>
      </c>
      <c r="M104" s="12">
        <v>0.2</v>
      </c>
      <c r="N104" s="12">
        <v>0.02</v>
      </c>
      <c r="O104" s="12">
        <v>0</v>
      </c>
      <c r="P104" s="12">
        <v>1.4</v>
      </c>
      <c r="Q104" s="12">
        <v>0.6</v>
      </c>
    </row>
    <row r="105" spans="1:18" ht="1.5" hidden="1" customHeight="1" thickBot="1" x14ac:dyDescent="0.3">
      <c r="A105" s="8"/>
      <c r="B105" s="9"/>
      <c r="C105" s="9"/>
      <c r="D105" s="10"/>
      <c r="E105" s="10"/>
      <c r="F105" s="10"/>
      <c r="G105" s="10"/>
      <c r="H105" s="12"/>
      <c r="I105" s="12"/>
      <c r="J105" s="12"/>
      <c r="K105" s="12"/>
      <c r="L105" s="12"/>
      <c r="M105" s="12"/>
      <c r="N105" s="12"/>
      <c r="O105" s="12"/>
      <c r="P105" s="12"/>
      <c r="Q105" s="12"/>
    </row>
    <row r="106" spans="1:18" ht="12.75" hidden="1" customHeight="1" thickBot="1" x14ac:dyDescent="0.3">
      <c r="A106" s="50"/>
      <c r="B106" s="48"/>
      <c r="C106" s="49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</row>
    <row r="107" spans="1:18" ht="27" customHeight="1" thickBot="1" x14ac:dyDescent="0.3">
      <c r="A107" s="50" t="s">
        <v>22</v>
      </c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9"/>
    </row>
    <row r="108" spans="1:18" ht="19.5" customHeight="1" thickBot="1" x14ac:dyDescent="0.3">
      <c r="A108" s="4" t="s">
        <v>2</v>
      </c>
      <c r="B108" s="51" t="s">
        <v>3</v>
      </c>
      <c r="C108" s="51" t="s">
        <v>4</v>
      </c>
      <c r="D108" s="51" t="s">
        <v>5</v>
      </c>
      <c r="E108" s="51" t="s">
        <v>6</v>
      </c>
      <c r="F108" s="51" t="s">
        <v>7</v>
      </c>
      <c r="G108" s="51" t="s">
        <v>8</v>
      </c>
      <c r="H108" s="50" t="s">
        <v>9</v>
      </c>
      <c r="I108" s="48"/>
      <c r="J108" s="48"/>
      <c r="K108" s="48"/>
      <c r="L108" s="50" t="s">
        <v>10</v>
      </c>
      <c r="M108" s="48"/>
      <c r="N108" s="48"/>
      <c r="O108" s="48"/>
      <c r="P108" s="48"/>
      <c r="Q108" s="49"/>
    </row>
    <row r="109" spans="1:18" x14ac:dyDescent="0.25">
      <c r="A109" s="6"/>
      <c r="B109" s="52"/>
      <c r="C109" s="52"/>
      <c r="D109" s="52"/>
      <c r="E109" s="52"/>
      <c r="F109" s="52"/>
      <c r="G109" s="52"/>
      <c r="H109" s="7" t="s">
        <v>11</v>
      </c>
      <c r="I109" s="7" t="s">
        <v>12</v>
      </c>
      <c r="J109" s="7" t="s">
        <v>13</v>
      </c>
      <c r="K109" s="7" t="s">
        <v>14</v>
      </c>
      <c r="L109" s="7" t="s">
        <v>15</v>
      </c>
      <c r="M109" s="7" t="s">
        <v>16</v>
      </c>
      <c r="N109" s="7" t="s">
        <v>17</v>
      </c>
      <c r="O109" s="7" t="s">
        <v>18</v>
      </c>
      <c r="P109" s="7" t="s">
        <v>19</v>
      </c>
      <c r="Q109" s="7" t="s">
        <v>20</v>
      </c>
    </row>
    <row r="110" spans="1:18" ht="2.25" customHeight="1" thickBot="1" x14ac:dyDescent="0.3">
      <c r="A110" s="13"/>
      <c r="B110" s="11"/>
      <c r="C110" s="12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</row>
    <row r="111" spans="1:18" ht="30.75" thickBot="1" x14ac:dyDescent="0.3">
      <c r="A111" s="13">
        <v>71</v>
      </c>
      <c r="B111" s="11">
        <v>100</v>
      </c>
      <c r="C111" s="12" t="s">
        <v>52</v>
      </c>
      <c r="D111" s="12">
        <v>0.8</v>
      </c>
      <c r="E111" s="12">
        <v>0.1</v>
      </c>
      <c r="F111" s="12">
        <v>2.5</v>
      </c>
      <c r="G111" s="12">
        <v>14</v>
      </c>
      <c r="H111" s="12">
        <v>23</v>
      </c>
      <c r="I111" s="12">
        <v>14</v>
      </c>
      <c r="J111" s="12">
        <v>42</v>
      </c>
      <c r="K111" s="12">
        <v>0.6</v>
      </c>
      <c r="L111" s="12">
        <v>0.03</v>
      </c>
      <c r="M111" s="12">
        <v>0.04</v>
      </c>
      <c r="N111" s="12">
        <v>0.01</v>
      </c>
      <c r="O111" s="12">
        <v>0.1</v>
      </c>
      <c r="P111" s="12">
        <v>0.3</v>
      </c>
      <c r="Q111" s="12">
        <v>10</v>
      </c>
    </row>
    <row r="112" spans="1:18" ht="30.75" thickBot="1" x14ac:dyDescent="0.3">
      <c r="A112" s="13">
        <v>148</v>
      </c>
      <c r="B112" s="11">
        <v>200</v>
      </c>
      <c r="C112" s="12" t="s">
        <v>98</v>
      </c>
      <c r="D112" s="12">
        <v>2.2999999999999998</v>
      </c>
      <c r="E112" s="12">
        <v>3.5</v>
      </c>
      <c r="F112" s="12">
        <v>10.5</v>
      </c>
      <c r="G112" s="12">
        <v>83</v>
      </c>
      <c r="H112" s="12">
        <v>10.11</v>
      </c>
      <c r="I112" s="12">
        <v>6.2</v>
      </c>
      <c r="J112" s="12">
        <v>30.5</v>
      </c>
      <c r="K112" s="12">
        <v>0.36</v>
      </c>
      <c r="L112" s="12">
        <v>0.03</v>
      </c>
      <c r="M112" s="12">
        <v>0.03</v>
      </c>
      <c r="N112" s="12">
        <v>7.0000000000000007E-2</v>
      </c>
      <c r="O112" s="12">
        <v>1.5</v>
      </c>
      <c r="P112" s="12">
        <v>3.5</v>
      </c>
      <c r="Q112" s="12">
        <v>0.48</v>
      </c>
    </row>
    <row r="113" spans="1:17" ht="15.75" thickBot="1" x14ac:dyDescent="0.3">
      <c r="A113" s="13">
        <v>492</v>
      </c>
      <c r="B113" s="11">
        <v>250</v>
      </c>
      <c r="C113" s="12" t="s">
        <v>60</v>
      </c>
      <c r="D113" s="12">
        <v>24.5</v>
      </c>
      <c r="E113" s="12">
        <v>27</v>
      </c>
      <c r="F113" s="12">
        <v>44.2</v>
      </c>
      <c r="G113" s="12">
        <v>522</v>
      </c>
      <c r="H113" s="12">
        <v>30.8</v>
      </c>
      <c r="I113" s="12">
        <v>57.67</v>
      </c>
      <c r="J113" s="12">
        <v>257.25</v>
      </c>
      <c r="K113" s="12">
        <v>2.6</v>
      </c>
      <c r="L113" s="12">
        <v>0.1</v>
      </c>
      <c r="M113" s="12">
        <v>0.2</v>
      </c>
      <c r="N113" s="12">
        <v>3.64</v>
      </c>
      <c r="O113" s="12">
        <v>1.68</v>
      </c>
      <c r="P113" s="12">
        <v>8.51</v>
      </c>
      <c r="Q113" s="12">
        <v>1.9</v>
      </c>
    </row>
    <row r="114" spans="1:17" ht="20.25" customHeight="1" thickBot="1" x14ac:dyDescent="0.3">
      <c r="A114" s="13">
        <v>631</v>
      </c>
      <c r="B114" s="11">
        <v>200</v>
      </c>
      <c r="C114" s="12" t="s">
        <v>61</v>
      </c>
      <c r="D114" s="12">
        <v>0.2</v>
      </c>
      <c r="E114" s="12">
        <v>0</v>
      </c>
      <c r="F114" s="12">
        <v>35.799999999999997</v>
      </c>
      <c r="G114" s="12">
        <v>142</v>
      </c>
      <c r="H114" s="12">
        <v>10.8</v>
      </c>
      <c r="I114" s="12">
        <v>5.8</v>
      </c>
      <c r="J114" s="12">
        <v>6.8</v>
      </c>
      <c r="K114" s="12">
        <v>1.6</v>
      </c>
      <c r="L114" s="12">
        <v>0.02</v>
      </c>
      <c r="M114" s="12">
        <v>0.01</v>
      </c>
      <c r="N114" s="12">
        <v>0.02</v>
      </c>
      <c r="O114" s="12">
        <v>0.4</v>
      </c>
      <c r="P114" s="12">
        <v>0.21</v>
      </c>
      <c r="Q114" s="12">
        <v>5.4</v>
      </c>
    </row>
    <row r="115" spans="1:17" ht="15.75" thickBot="1" x14ac:dyDescent="0.3">
      <c r="A115" s="13"/>
      <c r="B115" s="11">
        <v>50</v>
      </c>
      <c r="C115" s="12" t="s">
        <v>55</v>
      </c>
      <c r="D115" s="12">
        <v>3.35</v>
      </c>
      <c r="E115" s="12">
        <v>0.35</v>
      </c>
      <c r="F115" s="12">
        <v>25.15</v>
      </c>
      <c r="G115" s="12">
        <v>120</v>
      </c>
      <c r="H115" s="12">
        <v>62.5</v>
      </c>
      <c r="I115" s="12">
        <v>20.6</v>
      </c>
      <c r="J115" s="12">
        <v>43.5</v>
      </c>
      <c r="K115" s="12">
        <v>0.62</v>
      </c>
      <c r="L115" s="12">
        <v>0.06</v>
      </c>
      <c r="M115" s="12">
        <v>0.15</v>
      </c>
      <c r="N115" s="12">
        <v>0</v>
      </c>
      <c r="O115" s="12">
        <v>0.84</v>
      </c>
      <c r="P115" s="12">
        <v>0.4</v>
      </c>
      <c r="Q115" s="12">
        <v>0</v>
      </c>
    </row>
    <row r="116" spans="1:17" ht="19.5" customHeight="1" thickBot="1" x14ac:dyDescent="0.3">
      <c r="A116" s="13"/>
      <c r="B116" s="11">
        <v>30</v>
      </c>
      <c r="C116" s="12" t="s">
        <v>56</v>
      </c>
      <c r="D116" s="12">
        <v>1.5</v>
      </c>
      <c r="E116" s="12">
        <v>0.3</v>
      </c>
      <c r="F116" s="12">
        <v>12.75</v>
      </c>
      <c r="G116" s="12">
        <v>61</v>
      </c>
      <c r="H116" s="12">
        <v>21.9</v>
      </c>
      <c r="I116" s="12">
        <v>12</v>
      </c>
      <c r="J116" s="12">
        <v>47.4</v>
      </c>
      <c r="K116" s="12">
        <v>0.84</v>
      </c>
      <c r="L116" s="12">
        <v>0.12</v>
      </c>
      <c r="M116" s="12">
        <v>0.09</v>
      </c>
      <c r="N116" s="12">
        <v>0</v>
      </c>
      <c r="O116" s="12">
        <v>0.66</v>
      </c>
      <c r="P116" s="12">
        <v>0.6</v>
      </c>
      <c r="Q116" s="12">
        <v>0</v>
      </c>
    </row>
    <row r="117" spans="1:17" ht="19.5" customHeight="1" thickBot="1" x14ac:dyDescent="0.3">
      <c r="A117" s="8">
        <v>118</v>
      </c>
      <c r="B117" s="9">
        <v>100</v>
      </c>
      <c r="C117" s="9" t="s">
        <v>43</v>
      </c>
      <c r="D117" s="10">
        <v>0.4</v>
      </c>
      <c r="E117" s="10">
        <v>0.4</v>
      </c>
      <c r="F117" s="10">
        <v>9.8000000000000007</v>
      </c>
      <c r="G117" s="10">
        <v>47</v>
      </c>
      <c r="H117" s="12">
        <v>16</v>
      </c>
      <c r="I117" s="12">
        <v>9</v>
      </c>
      <c r="J117" s="12">
        <v>11</v>
      </c>
      <c r="K117" s="12">
        <v>2.2000000000000002</v>
      </c>
      <c r="L117" s="12">
        <v>0.03</v>
      </c>
      <c r="M117" s="12">
        <v>0.02</v>
      </c>
      <c r="N117" s="12">
        <v>0.01</v>
      </c>
      <c r="O117" s="12">
        <v>0.2</v>
      </c>
      <c r="P117" s="12">
        <v>0.4</v>
      </c>
      <c r="Q117" s="12">
        <v>10</v>
      </c>
    </row>
    <row r="118" spans="1:17" ht="18" customHeight="1" thickBot="1" x14ac:dyDescent="0.3">
      <c r="A118" s="45" t="s">
        <v>21</v>
      </c>
      <c r="B118" s="46"/>
      <c r="C118" s="47"/>
      <c r="D118" s="15">
        <f t="shared" ref="D118:Q118" si="22">SUM(D111:D117)</f>
        <v>33.050000000000004</v>
      </c>
      <c r="E118" s="15">
        <f t="shared" si="22"/>
        <v>31.650000000000002</v>
      </c>
      <c r="F118" s="15">
        <f t="shared" si="22"/>
        <v>140.70000000000002</v>
      </c>
      <c r="G118" s="15">
        <f t="shared" si="22"/>
        <v>989</v>
      </c>
      <c r="H118" s="15">
        <f t="shared" si="22"/>
        <v>175.10999999999999</v>
      </c>
      <c r="I118" s="15">
        <f t="shared" si="22"/>
        <v>125.27000000000001</v>
      </c>
      <c r="J118" s="15">
        <f t="shared" si="22"/>
        <v>438.45</v>
      </c>
      <c r="K118" s="15">
        <f t="shared" si="22"/>
        <v>8.82</v>
      </c>
      <c r="L118" s="15">
        <f t="shared" si="22"/>
        <v>0.39</v>
      </c>
      <c r="M118" s="15">
        <f t="shared" si="22"/>
        <v>0.54</v>
      </c>
      <c r="N118" s="15">
        <f t="shared" si="22"/>
        <v>3.75</v>
      </c>
      <c r="O118" s="15">
        <f t="shared" si="22"/>
        <v>5.3800000000000008</v>
      </c>
      <c r="P118" s="15">
        <f t="shared" si="22"/>
        <v>13.92</v>
      </c>
      <c r="Q118" s="15">
        <f t="shared" si="22"/>
        <v>27.78</v>
      </c>
    </row>
    <row r="119" spans="1:17" ht="21" customHeight="1" thickBot="1" x14ac:dyDescent="0.3">
      <c r="A119" s="45" t="s">
        <v>82</v>
      </c>
      <c r="B119" s="46"/>
      <c r="C119" s="47"/>
      <c r="D119" s="15">
        <f t="shared" ref="D119:Q119" si="23">D102+D103+D104+D105+D106+D118</f>
        <v>51.910000000000004</v>
      </c>
      <c r="E119" s="15">
        <f t="shared" si="23"/>
        <v>55.42</v>
      </c>
      <c r="F119" s="15">
        <f t="shared" si="23"/>
        <v>242.36</v>
      </c>
      <c r="G119" s="15">
        <f t="shared" si="23"/>
        <v>1685.6</v>
      </c>
      <c r="H119" s="15">
        <f t="shared" si="23"/>
        <v>548.58000000000004</v>
      </c>
      <c r="I119" s="15">
        <f t="shared" si="23"/>
        <v>236.76</v>
      </c>
      <c r="J119" s="15">
        <f t="shared" si="23"/>
        <v>1032.9100000000001</v>
      </c>
      <c r="K119" s="15">
        <f t="shared" si="23"/>
        <v>11.26</v>
      </c>
      <c r="L119" s="15">
        <f t="shared" si="23"/>
        <v>0.69199999999999995</v>
      </c>
      <c r="M119" s="15">
        <f t="shared" si="23"/>
        <v>1.06</v>
      </c>
      <c r="N119" s="15">
        <f t="shared" si="23"/>
        <v>3.97</v>
      </c>
      <c r="O119" s="15">
        <f t="shared" si="23"/>
        <v>11.66</v>
      </c>
      <c r="P119" s="15">
        <f t="shared" si="23"/>
        <v>32.68</v>
      </c>
      <c r="Q119" s="15">
        <f t="shared" si="23"/>
        <v>29.520000000000003</v>
      </c>
    </row>
    <row r="120" spans="1:17" ht="206.25" customHeight="1" x14ac:dyDescent="0.25"/>
    <row r="122" spans="1:17" ht="19.5" thickBot="1" x14ac:dyDescent="0.35">
      <c r="A122" s="1" t="s">
        <v>45</v>
      </c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1:17" ht="21.75" customHeight="1" thickBot="1" x14ac:dyDescent="0.3">
      <c r="A123" s="53" t="s">
        <v>1</v>
      </c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5"/>
    </row>
    <row r="124" spans="1:17" ht="19.5" customHeight="1" thickBot="1" x14ac:dyDescent="0.3">
      <c r="A124" s="4" t="s">
        <v>2</v>
      </c>
      <c r="B124" s="51" t="s">
        <v>3</v>
      </c>
      <c r="C124" s="51" t="s">
        <v>4</v>
      </c>
      <c r="D124" s="51" t="s">
        <v>5</v>
      </c>
      <c r="E124" s="51" t="s">
        <v>6</v>
      </c>
      <c r="F124" s="51" t="s">
        <v>7</v>
      </c>
      <c r="G124" s="51" t="s">
        <v>8</v>
      </c>
      <c r="H124" s="50" t="s">
        <v>9</v>
      </c>
      <c r="I124" s="48"/>
      <c r="J124" s="48"/>
      <c r="K124" s="48"/>
      <c r="L124" s="50" t="s">
        <v>10</v>
      </c>
      <c r="M124" s="48"/>
      <c r="N124" s="48"/>
      <c r="O124" s="48"/>
      <c r="P124" s="48"/>
      <c r="Q124" s="49"/>
    </row>
    <row r="125" spans="1:17" ht="15.75" thickBot="1" x14ac:dyDescent="0.3">
      <c r="A125" s="6"/>
      <c r="B125" s="57"/>
      <c r="C125" s="57"/>
      <c r="D125" s="52"/>
      <c r="E125" s="52"/>
      <c r="F125" s="52"/>
      <c r="G125" s="52"/>
      <c r="H125" s="7" t="s">
        <v>11</v>
      </c>
      <c r="I125" s="7" t="s">
        <v>12</v>
      </c>
      <c r="J125" s="7" t="s">
        <v>13</v>
      </c>
      <c r="K125" s="7" t="s">
        <v>14</v>
      </c>
      <c r="L125" s="7" t="s">
        <v>15</v>
      </c>
      <c r="M125" s="7" t="s">
        <v>16</v>
      </c>
      <c r="N125" s="7" t="s">
        <v>17</v>
      </c>
      <c r="O125" s="7" t="s">
        <v>18</v>
      </c>
      <c r="P125" s="7" t="s">
        <v>19</v>
      </c>
      <c r="Q125" s="7" t="s">
        <v>20</v>
      </c>
    </row>
    <row r="126" spans="1:17" ht="25.5" customHeight="1" thickBot="1" x14ac:dyDescent="0.3">
      <c r="A126" s="8">
        <v>311</v>
      </c>
      <c r="B126" s="8" t="s">
        <v>29</v>
      </c>
      <c r="C126" s="9" t="s">
        <v>89</v>
      </c>
      <c r="D126" s="10">
        <v>6.32</v>
      </c>
      <c r="E126" s="10">
        <v>8.9600000000000009</v>
      </c>
      <c r="F126" s="10">
        <v>34.08</v>
      </c>
      <c r="G126" s="10">
        <v>242</v>
      </c>
      <c r="H126" s="10">
        <v>126.51</v>
      </c>
      <c r="I126" s="10">
        <v>4.99</v>
      </c>
      <c r="J126" s="10">
        <v>129.29</v>
      </c>
      <c r="K126" s="10">
        <v>0.81</v>
      </c>
      <c r="L126" s="10">
        <v>0.12</v>
      </c>
      <c r="M126" s="10">
        <v>0.16</v>
      </c>
      <c r="N126" s="10">
        <v>0.05</v>
      </c>
      <c r="O126" s="10">
        <v>0.24</v>
      </c>
      <c r="P126" s="10">
        <v>2.64</v>
      </c>
      <c r="Q126" s="10">
        <v>0.54</v>
      </c>
    </row>
    <row r="127" spans="1:17" ht="18.75" customHeight="1" thickBot="1" x14ac:dyDescent="0.3">
      <c r="A127" s="8">
        <v>1</v>
      </c>
      <c r="B127" s="23" t="s">
        <v>34</v>
      </c>
      <c r="C127" s="12" t="s">
        <v>33</v>
      </c>
      <c r="D127" s="10">
        <v>2.4</v>
      </c>
      <c r="E127" s="10">
        <v>8.6</v>
      </c>
      <c r="F127" s="10">
        <v>14.6</v>
      </c>
      <c r="G127" s="10">
        <v>146</v>
      </c>
      <c r="H127" s="12">
        <v>8.1</v>
      </c>
      <c r="I127" s="12">
        <v>9.9</v>
      </c>
      <c r="J127" s="12">
        <v>44.1</v>
      </c>
      <c r="K127" s="12">
        <v>0.62</v>
      </c>
      <c r="L127" s="12">
        <v>0.05</v>
      </c>
      <c r="M127" s="12">
        <v>0.03</v>
      </c>
      <c r="N127" s="12">
        <v>0.05</v>
      </c>
      <c r="O127" s="12">
        <v>0.97</v>
      </c>
      <c r="P127" s="12">
        <v>1.04</v>
      </c>
      <c r="Q127" s="12">
        <v>0</v>
      </c>
    </row>
    <row r="128" spans="1:17" ht="21" customHeight="1" thickBot="1" x14ac:dyDescent="0.3">
      <c r="A128" s="8">
        <v>692</v>
      </c>
      <c r="B128" s="11">
        <v>200</v>
      </c>
      <c r="C128" s="12" t="s">
        <v>99</v>
      </c>
      <c r="D128" s="10">
        <v>2.9</v>
      </c>
      <c r="E128" s="10">
        <v>2.8</v>
      </c>
      <c r="F128" s="10">
        <v>14.9</v>
      </c>
      <c r="G128" s="10">
        <v>94</v>
      </c>
      <c r="H128" s="12">
        <v>105.86</v>
      </c>
      <c r="I128" s="12">
        <v>12.18</v>
      </c>
      <c r="J128" s="12">
        <v>75</v>
      </c>
      <c r="K128" s="12">
        <v>0.11</v>
      </c>
      <c r="L128" s="12">
        <v>0.03</v>
      </c>
      <c r="M128" s="12">
        <v>0.12</v>
      </c>
      <c r="N128" s="12">
        <v>0</v>
      </c>
      <c r="O128" s="12">
        <v>0.06</v>
      </c>
      <c r="P128" s="12">
        <v>0.08</v>
      </c>
      <c r="Q128" s="12">
        <v>0.52</v>
      </c>
    </row>
    <row r="129" spans="1:17" ht="18" customHeight="1" thickBot="1" x14ac:dyDescent="0.3">
      <c r="A129" s="21"/>
      <c r="B129" s="29"/>
      <c r="C129" s="19" t="s">
        <v>23</v>
      </c>
      <c r="D129" s="14">
        <f t="shared" ref="D129:Q129" si="24">SUM(D126:D128)</f>
        <v>11.620000000000001</v>
      </c>
      <c r="E129" s="19">
        <f t="shared" si="24"/>
        <v>20.360000000000003</v>
      </c>
      <c r="F129" s="19">
        <f t="shared" si="24"/>
        <v>63.58</v>
      </c>
      <c r="G129" s="19">
        <f t="shared" si="24"/>
        <v>482</v>
      </c>
      <c r="H129" s="19">
        <f t="shared" si="24"/>
        <v>240.47000000000003</v>
      </c>
      <c r="I129" s="19">
        <f t="shared" si="24"/>
        <v>27.07</v>
      </c>
      <c r="J129" s="19">
        <f t="shared" si="24"/>
        <v>248.39</v>
      </c>
      <c r="K129" s="19">
        <f t="shared" si="24"/>
        <v>1.5400000000000003</v>
      </c>
      <c r="L129" s="19">
        <f t="shared" si="24"/>
        <v>0.19999999999999998</v>
      </c>
      <c r="M129" s="19">
        <f t="shared" si="24"/>
        <v>0.31</v>
      </c>
      <c r="N129" s="19">
        <f t="shared" si="24"/>
        <v>0.1</v>
      </c>
      <c r="O129" s="19">
        <f t="shared" si="24"/>
        <v>1.27</v>
      </c>
      <c r="P129" s="19">
        <f t="shared" si="24"/>
        <v>3.7600000000000002</v>
      </c>
      <c r="Q129" s="19">
        <f t="shared" si="24"/>
        <v>1.06</v>
      </c>
    </row>
    <row r="130" spans="1:17" ht="20.25" customHeight="1" thickBot="1" x14ac:dyDescent="0.3">
      <c r="A130" s="22">
        <v>0.45833333333333331</v>
      </c>
      <c r="B130" s="20"/>
      <c r="C130" s="20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10"/>
    </row>
    <row r="131" spans="1:17" ht="18.75" customHeight="1" thickBot="1" x14ac:dyDescent="0.3">
      <c r="A131" s="8"/>
      <c r="B131" s="8">
        <v>100</v>
      </c>
      <c r="C131" s="9" t="s">
        <v>28</v>
      </c>
      <c r="D131" s="10">
        <v>5</v>
      </c>
      <c r="E131" s="10">
        <v>3.2</v>
      </c>
      <c r="F131" s="10">
        <v>3.5</v>
      </c>
      <c r="G131" s="10">
        <v>68</v>
      </c>
      <c r="H131" s="12">
        <v>122</v>
      </c>
      <c r="I131" s="12">
        <v>15</v>
      </c>
      <c r="J131" s="12">
        <v>96</v>
      </c>
      <c r="K131" s="12">
        <v>0.1</v>
      </c>
      <c r="L131" s="12">
        <v>0.04</v>
      </c>
      <c r="M131" s="12">
        <v>0.2</v>
      </c>
      <c r="N131" s="12">
        <v>0.02</v>
      </c>
      <c r="O131" s="12">
        <v>0</v>
      </c>
      <c r="P131" s="12">
        <v>1.4</v>
      </c>
      <c r="Q131" s="12">
        <v>0.6</v>
      </c>
    </row>
    <row r="132" spans="1:17" ht="21" customHeight="1" thickBot="1" x14ac:dyDescent="0.3">
      <c r="A132" s="8"/>
      <c r="B132" s="8">
        <v>15</v>
      </c>
      <c r="C132" s="9" t="s">
        <v>30</v>
      </c>
      <c r="D132" s="10">
        <v>1.1200000000000001</v>
      </c>
      <c r="E132" s="10">
        <v>1.47</v>
      </c>
      <c r="F132" s="10">
        <v>11.16</v>
      </c>
      <c r="G132" s="10">
        <v>63</v>
      </c>
      <c r="H132" s="12">
        <v>4.3499999999999996</v>
      </c>
      <c r="I132" s="12">
        <v>3</v>
      </c>
      <c r="J132" s="12">
        <v>13.5</v>
      </c>
      <c r="K132" s="12">
        <v>0.15</v>
      </c>
      <c r="L132" s="12">
        <v>0.01</v>
      </c>
      <c r="M132" s="12">
        <v>0.01</v>
      </c>
      <c r="N132" s="12">
        <v>0</v>
      </c>
      <c r="O132" s="12">
        <v>0.53</v>
      </c>
      <c r="P132" s="12">
        <v>10.35</v>
      </c>
      <c r="Q132" s="12">
        <v>0</v>
      </c>
    </row>
    <row r="133" spans="1:17" ht="15.75" thickBot="1" x14ac:dyDescent="0.3">
      <c r="A133" s="50"/>
      <c r="B133" s="48"/>
      <c r="C133" s="49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</row>
    <row r="134" spans="1:17" ht="15.75" hidden="1" thickBot="1" x14ac:dyDescent="0.3">
      <c r="A134" s="50" t="s">
        <v>22</v>
      </c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9"/>
    </row>
    <row r="135" spans="1:17" ht="18.75" customHeight="1" thickBot="1" x14ac:dyDescent="0.3">
      <c r="A135" s="4" t="s">
        <v>2</v>
      </c>
      <c r="B135" s="51" t="s">
        <v>3</v>
      </c>
      <c r="C135" s="51" t="s">
        <v>4</v>
      </c>
      <c r="D135" s="51" t="s">
        <v>5</v>
      </c>
      <c r="E135" s="51" t="s">
        <v>6</v>
      </c>
      <c r="F135" s="51" t="s">
        <v>7</v>
      </c>
      <c r="G135" s="51" t="s">
        <v>8</v>
      </c>
      <c r="H135" s="50" t="s">
        <v>9</v>
      </c>
      <c r="I135" s="48"/>
      <c r="J135" s="48"/>
      <c r="K135" s="48"/>
      <c r="L135" s="50" t="s">
        <v>10</v>
      </c>
      <c r="M135" s="48"/>
      <c r="N135" s="48"/>
      <c r="O135" s="48"/>
      <c r="P135" s="48"/>
      <c r="Q135" s="49"/>
    </row>
    <row r="136" spans="1:17" x14ac:dyDescent="0.25">
      <c r="A136" s="6"/>
      <c r="B136" s="52"/>
      <c r="C136" s="52"/>
      <c r="D136" s="52"/>
      <c r="E136" s="52"/>
      <c r="F136" s="52"/>
      <c r="G136" s="52"/>
      <c r="H136" s="7" t="s">
        <v>11</v>
      </c>
      <c r="I136" s="7" t="s">
        <v>12</v>
      </c>
      <c r="J136" s="7" t="s">
        <v>13</v>
      </c>
      <c r="K136" s="7" t="s">
        <v>14</v>
      </c>
      <c r="L136" s="7" t="s">
        <v>15</v>
      </c>
      <c r="M136" s="7" t="s">
        <v>16</v>
      </c>
      <c r="N136" s="7" t="s">
        <v>17</v>
      </c>
      <c r="O136" s="7" t="s">
        <v>18</v>
      </c>
      <c r="P136" s="7" t="s">
        <v>19</v>
      </c>
      <c r="Q136" s="7" t="s">
        <v>20</v>
      </c>
    </row>
    <row r="137" spans="1:17" ht="15.75" thickBot="1" x14ac:dyDescent="0.3">
      <c r="A137" s="13"/>
      <c r="B137" s="11"/>
      <c r="C137" s="12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</row>
    <row r="138" spans="1:17" ht="30.75" thickBot="1" x14ac:dyDescent="0.3">
      <c r="A138" s="13">
        <v>71</v>
      </c>
      <c r="B138" s="11">
        <v>100</v>
      </c>
      <c r="C138" s="12" t="s">
        <v>51</v>
      </c>
      <c r="D138" s="12">
        <v>1.1000000000000001</v>
      </c>
      <c r="E138" s="12">
        <v>0.2</v>
      </c>
      <c r="F138" s="12">
        <v>3.8</v>
      </c>
      <c r="G138" s="12">
        <v>24</v>
      </c>
      <c r="H138" s="12">
        <v>14</v>
      </c>
      <c r="I138" s="12">
        <v>20</v>
      </c>
      <c r="J138" s="12">
        <v>26</v>
      </c>
      <c r="K138" s="12">
        <v>0.9</v>
      </c>
      <c r="L138" s="12">
        <v>0.06</v>
      </c>
      <c r="M138" s="12">
        <v>0.04</v>
      </c>
      <c r="N138" s="12">
        <v>0.13300000000000001</v>
      </c>
      <c r="O138" s="12">
        <v>0.7</v>
      </c>
      <c r="P138" s="12">
        <v>0.7</v>
      </c>
      <c r="Q138" s="12">
        <v>25</v>
      </c>
    </row>
    <row r="139" spans="1:17" ht="30.75" thickBot="1" x14ac:dyDescent="0.3">
      <c r="A139" s="13">
        <v>133</v>
      </c>
      <c r="B139" s="11">
        <v>200</v>
      </c>
      <c r="C139" s="12" t="s">
        <v>100</v>
      </c>
      <c r="D139" s="12">
        <v>3.9</v>
      </c>
      <c r="E139" s="12">
        <v>7.6</v>
      </c>
      <c r="F139" s="12">
        <v>14.8</v>
      </c>
      <c r="G139" s="12">
        <v>145</v>
      </c>
      <c r="H139" s="12">
        <v>12.89</v>
      </c>
      <c r="I139" s="12">
        <v>21.72</v>
      </c>
      <c r="J139" s="12">
        <v>164</v>
      </c>
      <c r="K139" s="12">
        <v>0.83</v>
      </c>
      <c r="L139" s="12">
        <v>0.09</v>
      </c>
      <c r="M139" s="12">
        <v>0.06</v>
      </c>
      <c r="N139" s="12">
        <v>0.14599999999999999</v>
      </c>
      <c r="O139" s="12">
        <v>0.6</v>
      </c>
      <c r="P139" s="12">
        <v>1.6</v>
      </c>
      <c r="Q139" s="12">
        <v>7.72</v>
      </c>
    </row>
    <row r="140" spans="1:17" ht="19.5" customHeight="1" thickBot="1" x14ac:dyDescent="0.3">
      <c r="A140" s="13">
        <v>437</v>
      </c>
      <c r="B140" s="11" t="s">
        <v>71</v>
      </c>
      <c r="C140" s="12" t="s">
        <v>53</v>
      </c>
      <c r="D140" s="12">
        <v>26.28</v>
      </c>
      <c r="E140" s="12">
        <v>26.82</v>
      </c>
      <c r="F140" s="12">
        <v>4.2300000000000004</v>
      </c>
      <c r="G140" s="12">
        <v>364</v>
      </c>
      <c r="H140" s="12">
        <v>17.670000000000002</v>
      </c>
      <c r="I140" s="12">
        <v>34.28</v>
      </c>
      <c r="J140" s="12">
        <v>119.19</v>
      </c>
      <c r="K140" s="12">
        <v>3.93</v>
      </c>
      <c r="L140" s="12">
        <v>7.0000000000000007E-2</v>
      </c>
      <c r="M140" s="12">
        <v>0.18</v>
      </c>
      <c r="N140" s="12">
        <v>0</v>
      </c>
      <c r="O140" s="12">
        <v>1.9</v>
      </c>
      <c r="P140" s="12">
        <v>10.6</v>
      </c>
      <c r="Q140" s="12">
        <v>1.23</v>
      </c>
    </row>
    <row r="141" spans="1:17" ht="30" customHeight="1" thickBot="1" x14ac:dyDescent="0.3">
      <c r="A141" s="13">
        <v>332</v>
      </c>
      <c r="B141" s="11" t="s">
        <v>72</v>
      </c>
      <c r="C141" s="12" t="s">
        <v>54</v>
      </c>
      <c r="D141" s="12">
        <v>6.6</v>
      </c>
      <c r="E141" s="12">
        <v>5</v>
      </c>
      <c r="F141" s="12">
        <v>40</v>
      </c>
      <c r="G141" s="12">
        <v>235</v>
      </c>
      <c r="H141" s="12">
        <v>11.17</v>
      </c>
      <c r="I141" s="12">
        <v>8.77</v>
      </c>
      <c r="J141" s="12">
        <v>132.07</v>
      </c>
      <c r="K141" s="12">
        <v>0.89</v>
      </c>
      <c r="L141" s="12">
        <v>7.0000000000000007E-2</v>
      </c>
      <c r="M141" s="12">
        <v>0.02</v>
      </c>
      <c r="N141" s="12">
        <v>0</v>
      </c>
      <c r="O141" s="12">
        <v>9.56</v>
      </c>
      <c r="P141" s="12">
        <v>1.82</v>
      </c>
      <c r="Q141" s="12">
        <v>0</v>
      </c>
    </row>
    <row r="142" spans="1:17" ht="27" customHeight="1" thickBot="1" x14ac:dyDescent="0.3">
      <c r="A142" s="13">
        <v>639</v>
      </c>
      <c r="B142" s="11">
        <v>200</v>
      </c>
      <c r="C142" s="12" t="s">
        <v>94</v>
      </c>
      <c r="D142" s="12">
        <v>1</v>
      </c>
      <c r="E142" s="12">
        <v>0.05</v>
      </c>
      <c r="F142" s="12">
        <v>27.5</v>
      </c>
      <c r="G142" s="12">
        <v>110</v>
      </c>
      <c r="H142" s="12">
        <v>28.69</v>
      </c>
      <c r="I142" s="12">
        <v>18.27</v>
      </c>
      <c r="J142" s="12">
        <v>52.56</v>
      </c>
      <c r="K142" s="12">
        <v>0.61</v>
      </c>
      <c r="L142" s="12">
        <v>0.01</v>
      </c>
      <c r="M142" s="12">
        <v>0.03</v>
      </c>
      <c r="N142" s="12">
        <v>0.48</v>
      </c>
      <c r="O142" s="12">
        <v>0</v>
      </c>
      <c r="P142" s="12">
        <v>0.36</v>
      </c>
      <c r="Q142" s="12">
        <v>0.32</v>
      </c>
    </row>
    <row r="143" spans="1:17" ht="20.25" customHeight="1" thickBot="1" x14ac:dyDescent="0.3">
      <c r="A143" s="13"/>
      <c r="B143" s="11">
        <v>50</v>
      </c>
      <c r="C143" s="12" t="s">
        <v>55</v>
      </c>
      <c r="D143" s="12">
        <v>3.35</v>
      </c>
      <c r="E143" s="12">
        <v>0.35</v>
      </c>
      <c r="F143" s="12">
        <v>25.15</v>
      </c>
      <c r="G143" s="12">
        <v>120</v>
      </c>
      <c r="H143" s="12">
        <v>62.5</v>
      </c>
      <c r="I143" s="12">
        <v>20.6</v>
      </c>
      <c r="J143" s="12">
        <v>43.5</v>
      </c>
      <c r="K143" s="12">
        <v>0.62</v>
      </c>
      <c r="L143" s="12">
        <v>0.06</v>
      </c>
      <c r="M143" s="12">
        <v>0.15</v>
      </c>
      <c r="N143" s="12">
        <v>0</v>
      </c>
      <c r="O143" s="12">
        <v>0.84</v>
      </c>
      <c r="P143" s="12">
        <v>0.4</v>
      </c>
      <c r="Q143" s="12">
        <v>0</v>
      </c>
    </row>
    <row r="144" spans="1:17" ht="18.75" customHeight="1" thickBot="1" x14ac:dyDescent="0.3">
      <c r="A144" s="13"/>
      <c r="B144" s="11">
        <v>30</v>
      </c>
      <c r="C144" s="12" t="s">
        <v>56</v>
      </c>
      <c r="D144" s="12">
        <v>1.5</v>
      </c>
      <c r="E144" s="12">
        <v>0.3</v>
      </c>
      <c r="F144" s="12">
        <v>12.75</v>
      </c>
      <c r="G144" s="12">
        <v>61</v>
      </c>
      <c r="H144" s="12">
        <v>21.9</v>
      </c>
      <c r="I144" s="12">
        <v>12</v>
      </c>
      <c r="J144" s="12">
        <v>47.4</v>
      </c>
      <c r="K144" s="12">
        <v>0.84</v>
      </c>
      <c r="L144" s="12">
        <v>0.12</v>
      </c>
      <c r="M144" s="12">
        <v>0.09</v>
      </c>
      <c r="N144" s="12">
        <v>0</v>
      </c>
      <c r="O144" s="12">
        <v>0.66</v>
      </c>
      <c r="P144" s="12">
        <v>0.6</v>
      </c>
      <c r="Q144" s="12">
        <v>0</v>
      </c>
    </row>
    <row r="145" spans="1:17" ht="18" customHeight="1" thickBot="1" x14ac:dyDescent="0.3">
      <c r="A145" s="13">
        <v>118</v>
      </c>
      <c r="B145" s="11">
        <v>100</v>
      </c>
      <c r="C145" s="12" t="s">
        <v>58</v>
      </c>
      <c r="D145" s="12">
        <v>0.9</v>
      </c>
      <c r="E145" s="12">
        <v>0.2</v>
      </c>
      <c r="F145" s="12">
        <v>8.1</v>
      </c>
      <c r="G145" s="12">
        <v>43</v>
      </c>
      <c r="H145" s="12">
        <v>34</v>
      </c>
      <c r="I145" s="12">
        <v>13</v>
      </c>
      <c r="J145" s="12">
        <v>23</v>
      </c>
      <c r="K145" s="12">
        <v>0.3</v>
      </c>
      <c r="L145" s="12">
        <v>0.04</v>
      </c>
      <c r="M145" s="12">
        <v>0.03</v>
      </c>
      <c r="N145" s="12">
        <v>8</v>
      </c>
      <c r="O145" s="12">
        <v>0.2</v>
      </c>
      <c r="P145" s="12">
        <v>0.3</v>
      </c>
      <c r="Q145" s="12">
        <v>60</v>
      </c>
    </row>
    <row r="146" spans="1:17" ht="21" customHeight="1" thickBot="1" x14ac:dyDescent="0.3">
      <c r="A146" s="45" t="s">
        <v>21</v>
      </c>
      <c r="B146" s="46"/>
      <c r="C146" s="47"/>
      <c r="D146" s="15">
        <f t="shared" ref="D146:Q146" si="25">SUM(D138:D145)</f>
        <v>44.63</v>
      </c>
      <c r="E146" s="15">
        <f t="shared" si="25"/>
        <v>40.519999999999996</v>
      </c>
      <c r="F146" s="15">
        <f t="shared" si="25"/>
        <v>136.32999999999998</v>
      </c>
      <c r="G146" s="15">
        <f t="shared" si="25"/>
        <v>1102</v>
      </c>
      <c r="H146" s="15">
        <f t="shared" si="25"/>
        <v>202.82000000000002</v>
      </c>
      <c r="I146" s="15">
        <f t="shared" si="25"/>
        <v>148.63999999999999</v>
      </c>
      <c r="J146" s="15">
        <f t="shared" si="25"/>
        <v>607.71999999999991</v>
      </c>
      <c r="K146" s="15">
        <f t="shared" si="25"/>
        <v>8.9200000000000017</v>
      </c>
      <c r="L146" s="15">
        <f t="shared" si="25"/>
        <v>0.52</v>
      </c>
      <c r="M146" s="15">
        <f t="shared" si="25"/>
        <v>0.60000000000000009</v>
      </c>
      <c r="N146" s="15">
        <f t="shared" si="25"/>
        <v>8.7590000000000003</v>
      </c>
      <c r="O146" s="15">
        <f t="shared" si="25"/>
        <v>14.459999999999999</v>
      </c>
      <c r="P146" s="15">
        <f t="shared" si="25"/>
        <v>16.38</v>
      </c>
      <c r="Q146" s="15">
        <f t="shared" si="25"/>
        <v>94.27</v>
      </c>
    </row>
    <row r="147" spans="1:17" ht="19.5" customHeight="1" thickBot="1" x14ac:dyDescent="0.3">
      <c r="A147" s="45" t="s">
        <v>85</v>
      </c>
      <c r="B147" s="46"/>
      <c r="C147" s="47"/>
      <c r="D147" s="15">
        <f t="shared" ref="D147:Q147" si="26">D129+D130+D131+D132+D133+D146</f>
        <v>62.370000000000005</v>
      </c>
      <c r="E147" s="15">
        <f t="shared" si="26"/>
        <v>65.55</v>
      </c>
      <c r="F147" s="15">
        <f t="shared" si="26"/>
        <v>214.57</v>
      </c>
      <c r="G147" s="15">
        <f t="shared" si="26"/>
        <v>1715</v>
      </c>
      <c r="H147" s="15">
        <f t="shared" si="26"/>
        <v>569.6400000000001</v>
      </c>
      <c r="I147" s="15">
        <f t="shared" si="26"/>
        <v>193.70999999999998</v>
      </c>
      <c r="J147" s="15">
        <f t="shared" si="26"/>
        <v>965.6099999999999</v>
      </c>
      <c r="K147" s="15">
        <f t="shared" si="26"/>
        <v>10.710000000000003</v>
      </c>
      <c r="L147" s="15">
        <f t="shared" si="26"/>
        <v>0.77</v>
      </c>
      <c r="M147" s="15">
        <f t="shared" si="26"/>
        <v>1.1200000000000001</v>
      </c>
      <c r="N147" s="15">
        <f t="shared" si="26"/>
        <v>8.8789999999999996</v>
      </c>
      <c r="O147" s="15">
        <f t="shared" si="26"/>
        <v>16.259999999999998</v>
      </c>
      <c r="P147" s="15">
        <f t="shared" si="26"/>
        <v>31.89</v>
      </c>
      <c r="Q147" s="15">
        <f t="shared" si="26"/>
        <v>95.929999999999993</v>
      </c>
    </row>
    <row r="150" spans="1:17" ht="165.75" customHeight="1" x14ac:dyDescent="0.25"/>
    <row r="151" spans="1:17" ht="19.5" thickBot="1" x14ac:dyDescent="0.35">
      <c r="A151" s="1" t="s">
        <v>101</v>
      </c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</row>
    <row r="152" spans="1:17" ht="22.5" customHeight="1" thickBot="1" x14ac:dyDescent="0.3">
      <c r="A152" s="53" t="s">
        <v>1</v>
      </c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5"/>
    </row>
    <row r="153" spans="1:17" ht="14.25" customHeight="1" thickBot="1" x14ac:dyDescent="0.3">
      <c r="A153" s="4" t="s">
        <v>2</v>
      </c>
      <c r="B153" s="51" t="s">
        <v>3</v>
      </c>
      <c r="C153" s="51" t="s">
        <v>4</v>
      </c>
      <c r="D153" s="51" t="s">
        <v>5</v>
      </c>
      <c r="E153" s="51" t="s">
        <v>6</v>
      </c>
      <c r="F153" s="51" t="s">
        <v>7</v>
      </c>
      <c r="G153" s="51" t="s">
        <v>8</v>
      </c>
      <c r="H153" s="50" t="s">
        <v>9</v>
      </c>
      <c r="I153" s="48"/>
      <c r="J153" s="48"/>
      <c r="K153" s="48"/>
      <c r="L153" s="50" t="s">
        <v>10</v>
      </c>
      <c r="M153" s="48"/>
      <c r="N153" s="48"/>
      <c r="O153" s="48"/>
      <c r="P153" s="48"/>
      <c r="Q153" s="49"/>
    </row>
    <row r="154" spans="1:17" ht="27" customHeight="1" thickBot="1" x14ac:dyDescent="0.3">
      <c r="A154" s="6"/>
      <c r="B154" s="52"/>
      <c r="C154" s="52"/>
      <c r="D154" s="52"/>
      <c r="E154" s="52"/>
      <c r="F154" s="52"/>
      <c r="G154" s="52"/>
      <c r="H154" s="7" t="s">
        <v>11</v>
      </c>
      <c r="I154" s="7" t="s">
        <v>12</v>
      </c>
      <c r="J154" s="7" t="s">
        <v>13</v>
      </c>
      <c r="K154" s="7" t="s">
        <v>14</v>
      </c>
      <c r="L154" s="7" t="s">
        <v>15</v>
      </c>
      <c r="M154" s="7" t="s">
        <v>16</v>
      </c>
      <c r="N154" s="7" t="s">
        <v>17</v>
      </c>
      <c r="O154" s="7" t="s">
        <v>18</v>
      </c>
      <c r="P154" s="7" t="s">
        <v>19</v>
      </c>
      <c r="Q154" s="7" t="s">
        <v>20</v>
      </c>
    </row>
    <row r="155" spans="1:17" ht="32.25" customHeight="1" thickBot="1" x14ac:dyDescent="0.3">
      <c r="A155" s="8">
        <v>311</v>
      </c>
      <c r="B155" s="8" t="s">
        <v>29</v>
      </c>
      <c r="C155" s="9" t="s">
        <v>44</v>
      </c>
      <c r="D155" s="10">
        <v>7.44</v>
      </c>
      <c r="E155" s="10">
        <v>8.8000000000000007</v>
      </c>
      <c r="F155" s="10">
        <v>35.200000000000003</v>
      </c>
      <c r="G155" s="10">
        <v>249.6</v>
      </c>
      <c r="H155" s="10">
        <v>129.19999999999999</v>
      </c>
      <c r="I155" s="10">
        <v>70.209999999999994</v>
      </c>
      <c r="J155" s="10">
        <v>192.96</v>
      </c>
      <c r="K155" s="10">
        <v>1.18</v>
      </c>
      <c r="L155" s="10">
        <v>0.18</v>
      </c>
      <c r="M155" s="10">
        <v>0.16</v>
      </c>
      <c r="N155" s="10">
        <v>0.05</v>
      </c>
      <c r="O155" s="10">
        <v>0.24</v>
      </c>
      <c r="P155" s="10">
        <v>2.64</v>
      </c>
      <c r="Q155" s="10">
        <v>0.54</v>
      </c>
    </row>
    <row r="156" spans="1:17" ht="18" customHeight="1" thickBot="1" x14ac:dyDescent="0.3">
      <c r="A156" s="8">
        <v>1</v>
      </c>
      <c r="B156" s="28" t="s">
        <v>34</v>
      </c>
      <c r="C156" s="9" t="s">
        <v>33</v>
      </c>
      <c r="D156" s="10">
        <v>2.4</v>
      </c>
      <c r="E156" s="10">
        <v>8.6</v>
      </c>
      <c r="F156" s="10">
        <v>14.6</v>
      </c>
      <c r="G156" s="10">
        <v>146</v>
      </c>
      <c r="H156" s="12">
        <v>8.1</v>
      </c>
      <c r="I156" s="12">
        <v>9.9</v>
      </c>
      <c r="J156" s="12">
        <v>44.1</v>
      </c>
      <c r="K156" s="12">
        <v>0.62</v>
      </c>
      <c r="L156" s="12">
        <v>0.05</v>
      </c>
      <c r="M156" s="12">
        <v>0.03</v>
      </c>
      <c r="N156" s="12">
        <v>0.05</v>
      </c>
      <c r="O156" s="12">
        <v>0.97</v>
      </c>
      <c r="P156" s="12">
        <v>1.04</v>
      </c>
      <c r="Q156" s="10">
        <v>0</v>
      </c>
    </row>
    <row r="157" spans="1:17" ht="16.5" customHeight="1" thickBot="1" x14ac:dyDescent="0.3">
      <c r="A157" s="8">
        <v>685</v>
      </c>
      <c r="B157" s="8">
        <v>200</v>
      </c>
      <c r="C157" s="9" t="s">
        <v>42</v>
      </c>
      <c r="D157" s="10">
        <v>0.1</v>
      </c>
      <c r="E157" s="10">
        <v>0.03</v>
      </c>
      <c r="F157" s="10">
        <v>9.9</v>
      </c>
      <c r="G157" s="10">
        <v>35</v>
      </c>
      <c r="H157" s="12">
        <v>0.26</v>
      </c>
      <c r="I157" s="12">
        <v>0</v>
      </c>
      <c r="J157" s="12">
        <v>0</v>
      </c>
      <c r="K157" s="12">
        <v>0.03</v>
      </c>
      <c r="L157" s="12">
        <v>0</v>
      </c>
      <c r="M157" s="12">
        <v>0</v>
      </c>
      <c r="N157" s="12">
        <v>0</v>
      </c>
      <c r="O157" s="12">
        <v>0</v>
      </c>
      <c r="P157" s="12">
        <v>7.0000000000000007E-2</v>
      </c>
      <c r="Q157" s="12">
        <v>0</v>
      </c>
    </row>
    <row r="158" spans="1:17" ht="18" customHeight="1" thickBot="1" x14ac:dyDescent="0.3">
      <c r="A158" s="8"/>
      <c r="B158" s="8">
        <v>20</v>
      </c>
      <c r="C158" s="9" t="s">
        <v>36</v>
      </c>
      <c r="D158" s="10">
        <v>0.96</v>
      </c>
      <c r="E158" s="10">
        <v>0.56000000000000005</v>
      </c>
      <c r="F158" s="10">
        <v>15.54</v>
      </c>
      <c r="G158" s="10">
        <v>67</v>
      </c>
      <c r="H158" s="12">
        <v>1.8</v>
      </c>
      <c r="I158" s="12">
        <v>1.8</v>
      </c>
      <c r="J158" s="12">
        <v>8.1999999999999993</v>
      </c>
      <c r="K158" s="12">
        <v>0.12</v>
      </c>
      <c r="L158" s="12">
        <v>0.02</v>
      </c>
      <c r="M158" s="12">
        <v>0.01</v>
      </c>
      <c r="N158" s="12">
        <v>0</v>
      </c>
      <c r="O158" s="12">
        <v>0.48</v>
      </c>
      <c r="P158" s="12">
        <v>0.28000000000000003</v>
      </c>
      <c r="Q158" s="12">
        <v>0</v>
      </c>
    </row>
    <row r="159" spans="1:17" ht="18" customHeight="1" thickBot="1" x14ac:dyDescent="0.3">
      <c r="A159" s="21"/>
      <c r="B159" s="48" t="s">
        <v>23</v>
      </c>
      <c r="C159" s="49"/>
      <c r="D159" s="14">
        <f>SUM(D155:D158)</f>
        <v>10.899999999999999</v>
      </c>
      <c r="E159" s="14">
        <f t="shared" ref="E159" si="27">SUM(E155:E158)</f>
        <v>17.989999999999998</v>
      </c>
      <c r="F159" s="14">
        <f t="shared" ref="F159" si="28">SUM(F155:F158)</f>
        <v>75.240000000000009</v>
      </c>
      <c r="G159" s="14">
        <f t="shared" ref="G159" si="29">SUM(G155:G158)</f>
        <v>497.6</v>
      </c>
      <c r="H159" s="14">
        <f t="shared" ref="H159" si="30">SUM(H155:H158)</f>
        <v>139.35999999999999</v>
      </c>
      <c r="I159" s="14">
        <f t="shared" ref="I159" si="31">SUM(I155:I158)</f>
        <v>81.91</v>
      </c>
      <c r="J159" s="14">
        <f t="shared" ref="J159" si="32">SUM(J155:J158)</f>
        <v>245.26</v>
      </c>
      <c r="K159" s="14">
        <f t="shared" ref="K159" si="33">SUM(K155:K158)</f>
        <v>1.9499999999999997</v>
      </c>
      <c r="L159" s="14">
        <f t="shared" ref="L159" si="34">SUM(L155:L158)</f>
        <v>0.24999999999999997</v>
      </c>
      <c r="M159" s="14">
        <f t="shared" ref="M159" si="35">SUM(M155:M158)</f>
        <v>0.2</v>
      </c>
      <c r="N159" s="14">
        <f t="shared" ref="N159" si="36">SUM(N155:N158)</f>
        <v>0.1</v>
      </c>
      <c r="O159" s="14">
        <f t="shared" ref="O159" si="37">SUM(O155:O158)</f>
        <v>1.69</v>
      </c>
      <c r="P159" s="14">
        <f t="shared" ref="P159" si="38">SUM(P155:P158)</f>
        <v>4.03</v>
      </c>
      <c r="Q159" s="14">
        <f t="shared" ref="Q159" si="39">SUM(Q155:Q158)</f>
        <v>0.54</v>
      </c>
    </row>
    <row r="160" spans="1:17" ht="19.5" customHeight="1" thickBot="1" x14ac:dyDescent="0.3">
      <c r="A160" s="22">
        <v>0.45833333333333331</v>
      </c>
      <c r="B160" s="20"/>
      <c r="C160" s="20"/>
      <c r="D160" s="25"/>
      <c r="E160" s="25"/>
      <c r="F160" s="25"/>
      <c r="G160" s="25"/>
      <c r="H160" s="25"/>
      <c r="I160" s="25"/>
      <c r="J160" s="25"/>
      <c r="K160" s="25"/>
      <c r="L160" s="26"/>
      <c r="M160" s="25"/>
      <c r="N160" s="25"/>
      <c r="O160" s="25"/>
      <c r="P160" s="25"/>
      <c r="Q160" s="10"/>
    </row>
    <row r="161" spans="1:17" ht="18.75" customHeight="1" thickBot="1" x14ac:dyDescent="0.3">
      <c r="A161" s="8"/>
      <c r="B161" s="8">
        <v>100</v>
      </c>
      <c r="C161" s="9" t="s">
        <v>28</v>
      </c>
      <c r="D161" s="10">
        <v>5</v>
      </c>
      <c r="E161" s="10">
        <v>3.2</v>
      </c>
      <c r="F161" s="10">
        <v>3.5</v>
      </c>
      <c r="G161" s="10">
        <v>68</v>
      </c>
      <c r="H161" s="12">
        <v>122</v>
      </c>
      <c r="I161" s="12">
        <v>15</v>
      </c>
      <c r="J161" s="12">
        <v>96</v>
      </c>
      <c r="K161" s="12">
        <v>0.1</v>
      </c>
      <c r="L161" s="12">
        <v>0.04</v>
      </c>
      <c r="M161" s="12">
        <v>0.2</v>
      </c>
      <c r="N161" s="12">
        <v>0.02</v>
      </c>
      <c r="O161" s="12">
        <v>0</v>
      </c>
      <c r="P161" s="12">
        <v>1.4</v>
      </c>
      <c r="Q161" s="12">
        <v>0.6</v>
      </c>
    </row>
    <row r="162" spans="1:17" ht="20.25" customHeight="1" thickBot="1" x14ac:dyDescent="0.3">
      <c r="A162" s="8"/>
      <c r="B162" s="8"/>
      <c r="C162" s="9"/>
      <c r="D162" s="10"/>
      <c r="E162" s="10"/>
      <c r="F162" s="10"/>
      <c r="G162" s="10"/>
      <c r="H162" s="12"/>
      <c r="I162" s="12"/>
      <c r="J162" s="12"/>
      <c r="K162" s="12"/>
      <c r="L162" s="12"/>
      <c r="M162" s="12"/>
      <c r="N162" s="12"/>
      <c r="O162" s="12"/>
      <c r="P162" s="12"/>
      <c r="Q162" s="12"/>
    </row>
    <row r="163" spans="1:17" ht="0.75" hidden="1" customHeight="1" thickBot="1" x14ac:dyDescent="0.3">
      <c r="A163" s="50"/>
      <c r="B163" s="48"/>
      <c r="C163" s="49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</row>
    <row r="164" spans="1:17" ht="15.75" hidden="1" thickBot="1" x14ac:dyDescent="0.3">
      <c r="A164" s="50" t="s">
        <v>22</v>
      </c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9"/>
    </row>
    <row r="165" spans="1:17" ht="20.25" customHeight="1" thickBot="1" x14ac:dyDescent="0.3">
      <c r="A165" s="4" t="s">
        <v>2</v>
      </c>
      <c r="B165" s="51" t="s">
        <v>3</v>
      </c>
      <c r="C165" s="51" t="s">
        <v>4</v>
      </c>
      <c r="D165" s="51" t="s">
        <v>5</v>
      </c>
      <c r="E165" s="51" t="s">
        <v>6</v>
      </c>
      <c r="F165" s="51" t="s">
        <v>7</v>
      </c>
      <c r="G165" s="51" t="s">
        <v>8</v>
      </c>
      <c r="H165" s="50" t="s">
        <v>9</v>
      </c>
      <c r="I165" s="48"/>
      <c r="J165" s="48"/>
      <c r="K165" s="48"/>
      <c r="L165" s="50" t="s">
        <v>10</v>
      </c>
      <c r="M165" s="48"/>
      <c r="N165" s="48"/>
      <c r="O165" s="48"/>
      <c r="P165" s="48"/>
      <c r="Q165" s="49"/>
    </row>
    <row r="166" spans="1:17" x14ac:dyDescent="0.25">
      <c r="A166" s="6"/>
      <c r="B166" s="52"/>
      <c r="C166" s="52"/>
      <c r="D166" s="52"/>
      <c r="E166" s="52"/>
      <c r="F166" s="52"/>
      <c r="G166" s="52"/>
      <c r="H166" s="7" t="s">
        <v>11</v>
      </c>
      <c r="I166" s="7" t="s">
        <v>12</v>
      </c>
      <c r="J166" s="7" t="s">
        <v>13</v>
      </c>
      <c r="K166" s="7" t="s">
        <v>14</v>
      </c>
      <c r="L166" s="7" t="s">
        <v>15</v>
      </c>
      <c r="M166" s="7" t="s">
        <v>16</v>
      </c>
      <c r="N166" s="7" t="s">
        <v>17</v>
      </c>
      <c r="O166" s="7" t="s">
        <v>18</v>
      </c>
      <c r="P166" s="7" t="s">
        <v>19</v>
      </c>
      <c r="Q166" s="7" t="s">
        <v>20</v>
      </c>
    </row>
    <row r="167" spans="1:17" ht="13.5" customHeight="1" thickBot="1" x14ac:dyDescent="0.3">
      <c r="A167" s="13"/>
      <c r="B167" s="11"/>
      <c r="C167" s="12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</row>
    <row r="168" spans="1:17" ht="36.75" customHeight="1" thickBot="1" x14ac:dyDescent="0.3">
      <c r="A168" s="13">
        <v>71</v>
      </c>
      <c r="B168" s="11">
        <v>100</v>
      </c>
      <c r="C168" s="12" t="s">
        <v>52</v>
      </c>
      <c r="D168" s="12">
        <v>0.8</v>
      </c>
      <c r="E168" s="12">
        <v>0.1</v>
      </c>
      <c r="F168" s="12">
        <v>2.5</v>
      </c>
      <c r="G168" s="12">
        <v>14</v>
      </c>
      <c r="H168" s="12">
        <v>23</v>
      </c>
      <c r="I168" s="12">
        <v>14</v>
      </c>
      <c r="J168" s="12">
        <v>42</v>
      </c>
      <c r="K168" s="12">
        <v>0.6</v>
      </c>
      <c r="L168" s="12">
        <v>0.03</v>
      </c>
      <c r="M168" s="12">
        <v>0.04</v>
      </c>
      <c r="N168" s="12">
        <v>0.01</v>
      </c>
      <c r="O168" s="12">
        <v>0.1</v>
      </c>
      <c r="P168" s="12">
        <v>0.3</v>
      </c>
      <c r="Q168" s="12">
        <v>10</v>
      </c>
    </row>
    <row r="169" spans="1:17" ht="30.75" thickBot="1" x14ac:dyDescent="0.3">
      <c r="A169" s="13">
        <v>139</v>
      </c>
      <c r="B169" s="11">
        <v>200</v>
      </c>
      <c r="C169" s="12" t="s">
        <v>103</v>
      </c>
      <c r="D169" s="12">
        <v>6.4</v>
      </c>
      <c r="E169" s="12">
        <v>3.5</v>
      </c>
      <c r="F169" s="12">
        <v>25.5</v>
      </c>
      <c r="G169" s="12">
        <v>161</v>
      </c>
      <c r="H169" s="12">
        <v>24.36</v>
      </c>
      <c r="I169" s="12">
        <v>29.64</v>
      </c>
      <c r="J169" s="12">
        <v>103.5</v>
      </c>
      <c r="K169" s="12">
        <v>1.72</v>
      </c>
      <c r="L169" s="12">
        <v>0.11</v>
      </c>
      <c r="M169" s="12">
        <v>0.04</v>
      </c>
      <c r="N169" s="12">
        <v>0.4</v>
      </c>
      <c r="O169" s="12">
        <v>3.1</v>
      </c>
      <c r="P169" s="12">
        <v>7.3</v>
      </c>
      <c r="Q169" s="12">
        <v>3.46</v>
      </c>
    </row>
    <row r="170" spans="1:17" ht="18.75" customHeight="1" thickBot="1" x14ac:dyDescent="0.3">
      <c r="A170" s="13">
        <v>436</v>
      </c>
      <c r="B170" s="11">
        <v>250</v>
      </c>
      <c r="C170" s="12" t="s">
        <v>104</v>
      </c>
      <c r="D170" s="12">
        <v>18.8</v>
      </c>
      <c r="E170" s="12">
        <v>20.100000000000001</v>
      </c>
      <c r="F170" s="12">
        <v>20.3</v>
      </c>
      <c r="G170" s="12">
        <v>339</v>
      </c>
      <c r="H170" s="12">
        <v>7.97</v>
      </c>
      <c r="I170" s="12">
        <v>7.19</v>
      </c>
      <c r="J170" s="12">
        <v>302.94</v>
      </c>
      <c r="K170" s="12">
        <v>0.35</v>
      </c>
      <c r="L170" s="12">
        <v>0.01</v>
      </c>
      <c r="M170" s="12">
        <v>6.0000000000000001E-3</v>
      </c>
      <c r="N170" s="12">
        <v>9.4E-2</v>
      </c>
      <c r="O170" s="12">
        <v>3.9</v>
      </c>
      <c r="P170" s="12">
        <v>17.8</v>
      </c>
      <c r="Q170" s="12">
        <v>1.6</v>
      </c>
    </row>
    <row r="171" spans="1:17" ht="30.75" thickBot="1" x14ac:dyDescent="0.3">
      <c r="A171" s="13">
        <v>705</v>
      </c>
      <c r="B171" s="11">
        <v>200</v>
      </c>
      <c r="C171" s="12" t="s">
        <v>63</v>
      </c>
      <c r="D171" s="12">
        <v>0.6</v>
      </c>
      <c r="E171" s="12">
        <v>0.3</v>
      </c>
      <c r="F171" s="12">
        <v>27</v>
      </c>
      <c r="G171" s="12">
        <v>111</v>
      </c>
      <c r="H171" s="12">
        <v>11.09</v>
      </c>
      <c r="I171" s="12">
        <v>2.96</v>
      </c>
      <c r="J171" s="12">
        <v>5.94</v>
      </c>
      <c r="K171" s="12">
        <v>0.56999999999999995</v>
      </c>
      <c r="L171" s="12">
        <v>0.01</v>
      </c>
      <c r="M171" s="12">
        <v>0.05</v>
      </c>
      <c r="N171" s="12">
        <v>0.09</v>
      </c>
      <c r="O171" s="12">
        <v>0.3</v>
      </c>
      <c r="P171" s="12">
        <v>0.1</v>
      </c>
      <c r="Q171" s="12">
        <v>80</v>
      </c>
    </row>
    <row r="172" spans="1:17" ht="16.5" customHeight="1" thickBot="1" x14ac:dyDescent="0.3">
      <c r="A172" s="13"/>
      <c r="B172" s="11">
        <v>50</v>
      </c>
      <c r="C172" s="12" t="s">
        <v>55</v>
      </c>
      <c r="D172" s="12">
        <v>3.35</v>
      </c>
      <c r="E172" s="12">
        <v>0.35</v>
      </c>
      <c r="F172" s="12">
        <v>25.15</v>
      </c>
      <c r="G172" s="12">
        <v>120</v>
      </c>
      <c r="H172" s="12">
        <v>62.5</v>
      </c>
      <c r="I172" s="12">
        <v>20.6</v>
      </c>
      <c r="J172" s="12">
        <v>43.5</v>
      </c>
      <c r="K172" s="12">
        <v>0.62</v>
      </c>
      <c r="L172" s="12">
        <v>0.06</v>
      </c>
      <c r="M172" s="12">
        <v>0.15</v>
      </c>
      <c r="N172" s="12">
        <v>0</v>
      </c>
      <c r="O172" s="12">
        <v>0.84</v>
      </c>
      <c r="P172" s="12">
        <v>0.4</v>
      </c>
      <c r="Q172" s="12">
        <v>0</v>
      </c>
    </row>
    <row r="173" spans="1:17" ht="17.25" customHeight="1" thickBot="1" x14ac:dyDescent="0.3">
      <c r="A173" s="13"/>
      <c r="B173" s="11">
        <v>30</v>
      </c>
      <c r="C173" s="12" t="s">
        <v>56</v>
      </c>
      <c r="D173" s="12">
        <v>1.5</v>
      </c>
      <c r="E173" s="12">
        <v>0.3</v>
      </c>
      <c r="F173" s="12">
        <v>12.75</v>
      </c>
      <c r="G173" s="12">
        <v>61</v>
      </c>
      <c r="H173" s="12">
        <v>21.9</v>
      </c>
      <c r="I173" s="12">
        <v>12</v>
      </c>
      <c r="J173" s="12">
        <v>47.4</v>
      </c>
      <c r="K173" s="12">
        <v>0.84</v>
      </c>
      <c r="L173" s="12">
        <v>0.12</v>
      </c>
      <c r="M173" s="12">
        <v>0.09</v>
      </c>
      <c r="N173" s="12">
        <v>0</v>
      </c>
      <c r="O173" s="12">
        <v>0.66</v>
      </c>
      <c r="P173" s="12">
        <v>0.6</v>
      </c>
      <c r="Q173" s="12">
        <v>0</v>
      </c>
    </row>
    <row r="174" spans="1:17" ht="18" customHeight="1" thickBot="1" x14ac:dyDescent="0.3">
      <c r="A174" s="13">
        <v>118</v>
      </c>
      <c r="B174" s="11">
        <v>100</v>
      </c>
      <c r="C174" s="12" t="s">
        <v>59</v>
      </c>
      <c r="D174" s="12">
        <v>1.5</v>
      </c>
      <c r="E174" s="12">
        <v>0.5</v>
      </c>
      <c r="F174" s="12">
        <v>21</v>
      </c>
      <c r="G174" s="12">
        <v>96</v>
      </c>
      <c r="H174" s="12">
        <v>8</v>
      </c>
      <c r="I174" s="12">
        <v>42</v>
      </c>
      <c r="J174" s="12">
        <v>28</v>
      </c>
      <c r="K174" s="12">
        <v>0.6</v>
      </c>
      <c r="L174" s="12">
        <v>0.04</v>
      </c>
      <c r="M174" s="12">
        <v>0.05</v>
      </c>
      <c r="N174" s="12">
        <v>20</v>
      </c>
      <c r="O174" s="12">
        <v>0.4</v>
      </c>
      <c r="P174" s="12">
        <v>0.9</v>
      </c>
      <c r="Q174" s="12">
        <v>10</v>
      </c>
    </row>
    <row r="175" spans="1:17" ht="17.25" customHeight="1" thickBot="1" x14ac:dyDescent="0.3">
      <c r="A175" s="45" t="s">
        <v>21</v>
      </c>
      <c r="B175" s="46"/>
      <c r="C175" s="47"/>
      <c r="D175" s="15">
        <f t="shared" ref="D175:Q175" si="40">SUM(D168:D174)</f>
        <v>32.950000000000003</v>
      </c>
      <c r="E175" s="15">
        <f t="shared" si="40"/>
        <v>25.150000000000006</v>
      </c>
      <c r="F175" s="15">
        <f t="shared" si="40"/>
        <v>134.19999999999999</v>
      </c>
      <c r="G175" s="15">
        <f t="shared" si="40"/>
        <v>902</v>
      </c>
      <c r="H175" s="15">
        <f t="shared" si="40"/>
        <v>158.82000000000002</v>
      </c>
      <c r="I175" s="15">
        <f t="shared" si="40"/>
        <v>128.38999999999999</v>
      </c>
      <c r="J175" s="15">
        <f t="shared" si="40"/>
        <v>573.28</v>
      </c>
      <c r="K175" s="15">
        <f t="shared" si="40"/>
        <v>5.3</v>
      </c>
      <c r="L175" s="15">
        <f t="shared" si="40"/>
        <v>0.38</v>
      </c>
      <c r="M175" s="15">
        <f t="shared" si="40"/>
        <v>0.42599999999999999</v>
      </c>
      <c r="N175" s="15">
        <f t="shared" si="40"/>
        <v>20.594000000000001</v>
      </c>
      <c r="O175" s="15">
        <f t="shared" si="40"/>
        <v>9.3000000000000007</v>
      </c>
      <c r="P175" s="15">
        <f t="shared" si="40"/>
        <v>27.4</v>
      </c>
      <c r="Q175" s="15">
        <f t="shared" si="40"/>
        <v>105.06</v>
      </c>
    </row>
    <row r="176" spans="1:17" ht="18.75" customHeight="1" thickBot="1" x14ac:dyDescent="0.3">
      <c r="A176" s="45" t="s">
        <v>102</v>
      </c>
      <c r="B176" s="46"/>
      <c r="C176" s="47"/>
      <c r="D176" s="15">
        <f t="shared" ref="D176:Q176" si="41">D159+D160+D161+D162+D163+D175</f>
        <v>48.85</v>
      </c>
      <c r="E176" s="15">
        <f t="shared" si="41"/>
        <v>46.34</v>
      </c>
      <c r="F176" s="15">
        <f t="shared" si="41"/>
        <v>212.94</v>
      </c>
      <c r="G176" s="15">
        <f t="shared" si="41"/>
        <v>1467.6</v>
      </c>
      <c r="H176" s="15">
        <f t="shared" si="41"/>
        <v>420.18000000000006</v>
      </c>
      <c r="I176" s="15">
        <f t="shared" si="41"/>
        <v>225.29999999999998</v>
      </c>
      <c r="J176" s="15">
        <f t="shared" si="41"/>
        <v>914.54</v>
      </c>
      <c r="K176" s="15">
        <f t="shared" si="41"/>
        <v>7.35</v>
      </c>
      <c r="L176" s="15">
        <f t="shared" si="41"/>
        <v>0.66999999999999993</v>
      </c>
      <c r="M176" s="15">
        <f t="shared" si="41"/>
        <v>0.82600000000000007</v>
      </c>
      <c r="N176" s="15">
        <f t="shared" si="41"/>
        <v>20.714000000000002</v>
      </c>
      <c r="O176" s="15">
        <f t="shared" si="41"/>
        <v>10.99</v>
      </c>
      <c r="P176" s="15">
        <f t="shared" si="41"/>
        <v>32.83</v>
      </c>
      <c r="Q176" s="15">
        <f t="shared" si="41"/>
        <v>106.2</v>
      </c>
    </row>
    <row r="179" spans="1:17" ht="196.5" customHeight="1" x14ac:dyDescent="0.25"/>
    <row r="180" spans="1:17" ht="19.5" thickBot="1" x14ac:dyDescent="0.35">
      <c r="A180" s="1" t="s">
        <v>48</v>
      </c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</row>
    <row r="181" spans="1:17" ht="21" customHeight="1" thickBot="1" x14ac:dyDescent="0.3">
      <c r="A181" s="53" t="s">
        <v>1</v>
      </c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5"/>
    </row>
    <row r="182" spans="1:17" ht="20.25" customHeight="1" thickBot="1" x14ac:dyDescent="0.3">
      <c r="A182" s="4" t="s">
        <v>2</v>
      </c>
      <c r="B182" s="51" t="s">
        <v>3</v>
      </c>
      <c r="C182" s="51" t="s">
        <v>4</v>
      </c>
      <c r="D182" s="51" t="s">
        <v>5</v>
      </c>
      <c r="E182" s="51" t="s">
        <v>6</v>
      </c>
      <c r="F182" s="51" t="s">
        <v>7</v>
      </c>
      <c r="G182" s="51" t="s">
        <v>8</v>
      </c>
      <c r="H182" s="50" t="s">
        <v>9</v>
      </c>
      <c r="I182" s="48"/>
      <c r="J182" s="48"/>
      <c r="K182" s="48"/>
      <c r="L182" s="50" t="s">
        <v>10</v>
      </c>
      <c r="M182" s="48"/>
      <c r="N182" s="48"/>
      <c r="O182" s="48"/>
      <c r="P182" s="48"/>
      <c r="Q182" s="49"/>
    </row>
    <row r="183" spans="1:17" ht="18.75" customHeight="1" thickBot="1" x14ac:dyDescent="0.3">
      <c r="A183" s="6"/>
      <c r="B183" s="52"/>
      <c r="C183" s="52"/>
      <c r="D183" s="52"/>
      <c r="E183" s="52"/>
      <c r="F183" s="52"/>
      <c r="G183" s="52"/>
      <c r="H183" s="7" t="s">
        <v>11</v>
      </c>
      <c r="I183" s="7" t="s">
        <v>12</v>
      </c>
      <c r="J183" s="7" t="s">
        <v>13</v>
      </c>
      <c r="K183" s="7" t="s">
        <v>14</v>
      </c>
      <c r="L183" s="7" t="s">
        <v>15</v>
      </c>
      <c r="M183" s="7" t="s">
        <v>16</v>
      </c>
      <c r="N183" s="7" t="s">
        <v>17</v>
      </c>
      <c r="O183" s="7" t="s">
        <v>18</v>
      </c>
      <c r="P183" s="7" t="s">
        <v>19</v>
      </c>
      <c r="Q183" s="7" t="s">
        <v>20</v>
      </c>
    </row>
    <row r="184" spans="1:17" ht="19.5" customHeight="1" thickBot="1" x14ac:dyDescent="0.3">
      <c r="A184" s="8">
        <v>366</v>
      </c>
      <c r="B184" s="8" t="s">
        <v>35</v>
      </c>
      <c r="C184" s="9" t="s">
        <v>38</v>
      </c>
      <c r="D184" s="10">
        <v>33</v>
      </c>
      <c r="E184" s="10">
        <v>23.8</v>
      </c>
      <c r="F184" s="10">
        <v>42.1</v>
      </c>
      <c r="G184" s="10">
        <v>517</v>
      </c>
      <c r="H184" s="10">
        <v>329.29</v>
      </c>
      <c r="I184" s="10">
        <v>48.44</v>
      </c>
      <c r="J184" s="10">
        <v>385.5</v>
      </c>
      <c r="K184" s="10">
        <v>1.1299999999999999</v>
      </c>
      <c r="L184" s="10">
        <v>0.1</v>
      </c>
      <c r="M184" s="10">
        <v>0.5</v>
      </c>
      <c r="N184" s="10">
        <v>0.03</v>
      </c>
      <c r="O184" s="10">
        <v>0.2</v>
      </c>
      <c r="P184" s="10">
        <v>0.4</v>
      </c>
      <c r="Q184" s="10">
        <v>0.66</v>
      </c>
    </row>
    <row r="185" spans="1:17" ht="15.75" thickBot="1" x14ac:dyDescent="0.3">
      <c r="A185" s="8">
        <v>2</v>
      </c>
      <c r="B185" s="28" t="s">
        <v>26</v>
      </c>
      <c r="C185" s="9" t="s">
        <v>27</v>
      </c>
      <c r="D185" s="10">
        <v>2.4</v>
      </c>
      <c r="E185" s="10">
        <v>7.5</v>
      </c>
      <c r="F185" s="10">
        <v>36.9</v>
      </c>
      <c r="G185" s="10">
        <v>222</v>
      </c>
      <c r="H185" s="12">
        <v>12.06</v>
      </c>
      <c r="I185" s="12">
        <v>11.1</v>
      </c>
      <c r="J185" s="12">
        <v>217</v>
      </c>
      <c r="K185" s="12">
        <v>0.9</v>
      </c>
      <c r="L185" s="12">
        <v>0.04</v>
      </c>
      <c r="M185" s="12">
        <v>0.03</v>
      </c>
      <c r="N185" s="12">
        <v>0.15</v>
      </c>
      <c r="O185" s="12">
        <v>5.45</v>
      </c>
      <c r="P185" s="12">
        <v>4.29</v>
      </c>
      <c r="Q185" s="12">
        <v>7.45</v>
      </c>
    </row>
    <row r="186" spans="1:17" ht="18.75" customHeight="1" thickBot="1" x14ac:dyDescent="0.3">
      <c r="A186" s="8">
        <v>692</v>
      </c>
      <c r="B186" s="8">
        <v>200</v>
      </c>
      <c r="C186" s="9" t="s">
        <v>99</v>
      </c>
      <c r="D186" s="10">
        <v>2.9</v>
      </c>
      <c r="E186" s="10">
        <v>2.8</v>
      </c>
      <c r="F186" s="10">
        <v>14.9</v>
      </c>
      <c r="G186" s="10">
        <v>94</v>
      </c>
      <c r="H186" s="12">
        <v>105.86</v>
      </c>
      <c r="I186" s="12">
        <v>12.18</v>
      </c>
      <c r="J186" s="12">
        <v>75</v>
      </c>
      <c r="K186" s="12">
        <v>0.11</v>
      </c>
      <c r="L186" s="12">
        <v>0.03</v>
      </c>
      <c r="M186" s="12">
        <v>0.12</v>
      </c>
      <c r="N186" s="12">
        <v>0</v>
      </c>
      <c r="O186" s="12">
        <v>0.06</v>
      </c>
      <c r="P186" s="12">
        <v>0.08</v>
      </c>
      <c r="Q186" s="12">
        <v>0.52</v>
      </c>
    </row>
    <row r="187" spans="1:17" ht="17.25" customHeight="1" thickBot="1" x14ac:dyDescent="0.3">
      <c r="A187" s="21"/>
      <c r="B187" s="48" t="s">
        <v>23</v>
      </c>
      <c r="C187" s="49"/>
      <c r="D187" s="14">
        <f t="shared" ref="D187:Q187" si="42">SUM(D184:D186)</f>
        <v>38.299999999999997</v>
      </c>
      <c r="E187" s="14">
        <f t="shared" si="42"/>
        <v>34.1</v>
      </c>
      <c r="F187" s="14">
        <f t="shared" si="42"/>
        <v>93.9</v>
      </c>
      <c r="G187" s="14">
        <f t="shared" si="42"/>
        <v>833</v>
      </c>
      <c r="H187" s="14">
        <f t="shared" si="42"/>
        <v>447.21000000000004</v>
      </c>
      <c r="I187" s="14">
        <f t="shared" si="42"/>
        <v>71.72</v>
      </c>
      <c r="J187" s="14">
        <f t="shared" si="42"/>
        <v>677.5</v>
      </c>
      <c r="K187" s="14">
        <f t="shared" si="42"/>
        <v>2.1399999999999997</v>
      </c>
      <c r="L187" s="14">
        <f t="shared" si="42"/>
        <v>0.17</v>
      </c>
      <c r="M187" s="14">
        <f t="shared" si="42"/>
        <v>0.65</v>
      </c>
      <c r="N187" s="14">
        <f t="shared" si="42"/>
        <v>0.18</v>
      </c>
      <c r="O187" s="14">
        <f t="shared" si="42"/>
        <v>5.71</v>
      </c>
      <c r="P187" s="14">
        <f t="shared" si="42"/>
        <v>4.7700000000000005</v>
      </c>
      <c r="Q187" s="14">
        <f t="shared" si="42"/>
        <v>8.629999999999999</v>
      </c>
    </row>
    <row r="188" spans="1:17" ht="15.75" thickBot="1" x14ac:dyDescent="0.3">
      <c r="A188" s="22">
        <v>0.45833333333333331</v>
      </c>
      <c r="B188" s="20"/>
      <c r="C188" s="20"/>
      <c r="D188" s="25"/>
      <c r="E188" s="25"/>
      <c r="F188" s="25"/>
      <c r="G188" s="25"/>
      <c r="H188" s="26"/>
      <c r="I188" s="25"/>
      <c r="J188" s="26"/>
      <c r="K188" s="25"/>
      <c r="L188" s="25"/>
      <c r="M188" s="25"/>
      <c r="N188" s="25"/>
      <c r="O188" s="26"/>
      <c r="P188" s="25"/>
      <c r="Q188" s="10"/>
    </row>
    <row r="189" spans="1:17" ht="18" customHeight="1" thickBot="1" x14ac:dyDescent="0.3">
      <c r="A189" s="8"/>
      <c r="B189" s="9">
        <v>100</v>
      </c>
      <c r="C189" s="9" t="s">
        <v>28</v>
      </c>
      <c r="D189" s="10">
        <v>5</v>
      </c>
      <c r="E189" s="10">
        <v>3.2</v>
      </c>
      <c r="F189" s="10">
        <v>3.5</v>
      </c>
      <c r="G189" s="10">
        <v>68</v>
      </c>
      <c r="H189" s="12">
        <v>122</v>
      </c>
      <c r="I189" s="12">
        <v>15</v>
      </c>
      <c r="J189" s="12">
        <v>96</v>
      </c>
      <c r="K189" s="12">
        <v>0.1</v>
      </c>
      <c r="L189" s="12">
        <v>0.04</v>
      </c>
      <c r="M189" s="12">
        <v>0.2</v>
      </c>
      <c r="N189" s="12">
        <v>0.02</v>
      </c>
      <c r="O189" s="12">
        <v>0</v>
      </c>
      <c r="P189" s="12">
        <v>1.4</v>
      </c>
      <c r="Q189" s="12">
        <v>0.6</v>
      </c>
    </row>
    <row r="190" spans="1:17" ht="18.75" customHeight="1" thickBot="1" x14ac:dyDescent="0.3">
      <c r="A190" s="8"/>
      <c r="B190" s="9">
        <v>15</v>
      </c>
      <c r="C190" s="9" t="s">
        <v>30</v>
      </c>
      <c r="D190" s="10">
        <v>1.1200000000000001</v>
      </c>
      <c r="E190" s="10">
        <v>1.47</v>
      </c>
      <c r="F190" s="10">
        <v>11.16</v>
      </c>
      <c r="G190" s="10">
        <v>63</v>
      </c>
      <c r="H190" s="12">
        <v>4.3499999999999996</v>
      </c>
      <c r="I190" s="12">
        <v>3</v>
      </c>
      <c r="J190" s="12">
        <v>13.5</v>
      </c>
      <c r="K190" s="12">
        <v>0.15</v>
      </c>
      <c r="L190" s="12">
        <v>0.01</v>
      </c>
      <c r="M190" s="12">
        <v>0.01</v>
      </c>
      <c r="N190" s="12">
        <v>0</v>
      </c>
      <c r="O190" s="12">
        <v>0.53</v>
      </c>
      <c r="P190" s="12">
        <v>10.35</v>
      </c>
      <c r="Q190" s="12">
        <v>0</v>
      </c>
    </row>
    <row r="191" spans="1:17" ht="14.25" customHeight="1" thickBot="1" x14ac:dyDescent="0.3">
      <c r="A191" s="50"/>
      <c r="B191" s="48"/>
      <c r="C191" s="49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</row>
    <row r="192" spans="1:17" ht="8.25" hidden="1" customHeight="1" thickBot="1" x14ac:dyDescent="0.3">
      <c r="A192" s="50" t="s">
        <v>22</v>
      </c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9"/>
    </row>
    <row r="193" spans="1:17" ht="20.25" customHeight="1" thickBot="1" x14ac:dyDescent="0.3">
      <c r="A193" s="4" t="s">
        <v>2</v>
      </c>
      <c r="B193" s="51" t="s">
        <v>3</v>
      </c>
      <c r="C193" s="51" t="s">
        <v>4</v>
      </c>
      <c r="D193" s="51" t="s">
        <v>5</v>
      </c>
      <c r="E193" s="51" t="s">
        <v>6</v>
      </c>
      <c r="F193" s="51" t="s">
        <v>7</v>
      </c>
      <c r="G193" s="51" t="s">
        <v>8</v>
      </c>
      <c r="H193" s="50" t="s">
        <v>9</v>
      </c>
      <c r="I193" s="48"/>
      <c r="J193" s="48"/>
      <c r="K193" s="48"/>
      <c r="L193" s="50" t="s">
        <v>10</v>
      </c>
      <c r="M193" s="48"/>
      <c r="N193" s="48"/>
      <c r="O193" s="48"/>
      <c r="P193" s="48"/>
      <c r="Q193" s="49"/>
    </row>
    <row r="194" spans="1:17" x14ac:dyDescent="0.25">
      <c r="A194" s="6"/>
      <c r="B194" s="52"/>
      <c r="C194" s="52"/>
      <c r="D194" s="52"/>
      <c r="E194" s="52"/>
      <c r="F194" s="52"/>
      <c r="G194" s="52"/>
      <c r="H194" s="7" t="s">
        <v>11</v>
      </c>
      <c r="I194" s="7" t="s">
        <v>12</v>
      </c>
      <c r="J194" s="7" t="s">
        <v>13</v>
      </c>
      <c r="K194" s="7" t="s">
        <v>14</v>
      </c>
      <c r="L194" s="7" t="s">
        <v>15</v>
      </c>
      <c r="M194" s="7" t="s">
        <v>16</v>
      </c>
      <c r="N194" s="7" t="s">
        <v>17</v>
      </c>
      <c r="O194" s="7" t="s">
        <v>18</v>
      </c>
      <c r="P194" s="7" t="s">
        <v>19</v>
      </c>
      <c r="Q194" s="7" t="s">
        <v>20</v>
      </c>
    </row>
    <row r="195" spans="1:17" ht="15.75" thickBot="1" x14ac:dyDescent="0.3">
      <c r="A195" s="13"/>
      <c r="B195" s="11"/>
      <c r="C195" s="12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</row>
    <row r="196" spans="1:17" ht="30.75" thickBot="1" x14ac:dyDescent="0.3">
      <c r="A196" s="13">
        <v>71</v>
      </c>
      <c r="B196" s="11">
        <v>100</v>
      </c>
      <c r="C196" s="12" t="s">
        <v>51</v>
      </c>
      <c r="D196" s="12">
        <v>1.1000000000000001</v>
      </c>
      <c r="E196" s="12">
        <v>0.2</v>
      </c>
      <c r="F196" s="12">
        <v>3.8</v>
      </c>
      <c r="G196" s="12">
        <v>24</v>
      </c>
      <c r="H196" s="12">
        <v>14</v>
      </c>
      <c r="I196" s="12">
        <v>20</v>
      </c>
      <c r="J196" s="12">
        <v>26</v>
      </c>
      <c r="K196" s="12">
        <v>0.9</v>
      </c>
      <c r="L196" s="12">
        <v>0.06</v>
      </c>
      <c r="M196" s="12">
        <v>0.04</v>
      </c>
      <c r="N196" s="12">
        <v>0.13300000000000001</v>
      </c>
      <c r="O196" s="12">
        <v>0.7</v>
      </c>
      <c r="P196" s="12">
        <v>0.7</v>
      </c>
      <c r="Q196" s="12">
        <v>25</v>
      </c>
    </row>
    <row r="197" spans="1:17" ht="31.5" customHeight="1" thickBot="1" x14ac:dyDescent="0.3">
      <c r="A197" s="13">
        <v>110</v>
      </c>
      <c r="B197" s="11">
        <v>200</v>
      </c>
      <c r="C197" s="12" t="s">
        <v>92</v>
      </c>
      <c r="D197" s="12">
        <v>1.9</v>
      </c>
      <c r="E197" s="12">
        <v>6.6</v>
      </c>
      <c r="F197" s="12">
        <v>10.9</v>
      </c>
      <c r="G197" s="12">
        <v>110</v>
      </c>
      <c r="H197" s="12">
        <v>40.49</v>
      </c>
      <c r="I197" s="12">
        <v>20.149999999999999</v>
      </c>
      <c r="J197" s="12">
        <v>103</v>
      </c>
      <c r="K197" s="12">
        <v>0.91</v>
      </c>
      <c r="L197" s="12">
        <v>0.04</v>
      </c>
      <c r="M197" s="12">
        <v>0.06</v>
      </c>
      <c r="N197" s="12">
        <v>0.8</v>
      </c>
      <c r="O197" s="12">
        <v>0.2</v>
      </c>
      <c r="P197" s="12">
        <v>3.26</v>
      </c>
      <c r="Q197" s="12">
        <v>6.55</v>
      </c>
    </row>
    <row r="198" spans="1:17" ht="18" customHeight="1" thickBot="1" x14ac:dyDescent="0.3">
      <c r="A198" s="13">
        <v>487</v>
      </c>
      <c r="B198" s="11">
        <v>100</v>
      </c>
      <c r="C198" s="12" t="s">
        <v>66</v>
      </c>
      <c r="D198" s="12">
        <v>24.7</v>
      </c>
      <c r="E198" s="12">
        <v>19.100000000000001</v>
      </c>
      <c r="F198" s="12">
        <v>11.5</v>
      </c>
      <c r="G198" s="12">
        <v>319</v>
      </c>
      <c r="H198" s="12">
        <v>42.08</v>
      </c>
      <c r="I198" s="12">
        <v>26.88</v>
      </c>
      <c r="J198" s="12">
        <v>173.5</v>
      </c>
      <c r="K198" s="12">
        <v>2.69</v>
      </c>
      <c r="L198" s="12">
        <v>0.09</v>
      </c>
      <c r="M198" s="12">
        <v>0.12</v>
      </c>
      <c r="N198" s="12">
        <v>0.09</v>
      </c>
      <c r="O198" s="12">
        <v>0.4</v>
      </c>
      <c r="P198" s="12">
        <v>9.3000000000000007</v>
      </c>
      <c r="Q198" s="12">
        <v>4.96</v>
      </c>
    </row>
    <row r="199" spans="1:17" ht="30.75" thickBot="1" x14ac:dyDescent="0.3">
      <c r="A199" s="13">
        <v>297</v>
      </c>
      <c r="B199" s="11" t="s">
        <v>72</v>
      </c>
      <c r="C199" s="12" t="s">
        <v>67</v>
      </c>
      <c r="D199" s="12">
        <v>10.1</v>
      </c>
      <c r="E199" s="12">
        <v>6.3</v>
      </c>
      <c r="F199" s="12">
        <v>41.7</v>
      </c>
      <c r="G199" s="12">
        <v>268</v>
      </c>
      <c r="H199" s="12">
        <v>15.53</v>
      </c>
      <c r="I199" s="12">
        <v>146.91</v>
      </c>
      <c r="J199" s="12">
        <v>26.58</v>
      </c>
      <c r="K199" s="12">
        <v>5.03</v>
      </c>
      <c r="L199" s="12">
        <v>0.22</v>
      </c>
      <c r="M199" s="12">
        <v>0.13</v>
      </c>
      <c r="N199" s="12">
        <v>1.3</v>
      </c>
      <c r="O199" s="12">
        <v>3</v>
      </c>
      <c r="P199" s="12">
        <v>0.05</v>
      </c>
      <c r="Q199" s="12">
        <v>0</v>
      </c>
    </row>
    <row r="200" spans="1:17" ht="18" customHeight="1" thickBot="1" x14ac:dyDescent="0.3">
      <c r="A200" s="13">
        <v>631</v>
      </c>
      <c r="B200" s="11">
        <v>200</v>
      </c>
      <c r="C200" s="12" t="s">
        <v>61</v>
      </c>
      <c r="D200" s="12">
        <v>0.2</v>
      </c>
      <c r="E200" s="12">
        <v>0</v>
      </c>
      <c r="F200" s="12">
        <v>35.799999999999997</v>
      </c>
      <c r="G200" s="12">
        <v>142</v>
      </c>
      <c r="H200" s="12">
        <v>10.8</v>
      </c>
      <c r="I200" s="12">
        <v>5.8</v>
      </c>
      <c r="J200" s="12">
        <v>6.8</v>
      </c>
      <c r="K200" s="12">
        <v>1.6</v>
      </c>
      <c r="L200" s="12">
        <v>0.02</v>
      </c>
      <c r="M200" s="12">
        <v>0.01</v>
      </c>
      <c r="N200" s="12">
        <v>0.02</v>
      </c>
      <c r="O200" s="12">
        <v>0.4</v>
      </c>
      <c r="P200" s="12">
        <v>0.21</v>
      </c>
      <c r="Q200" s="12">
        <v>5.4</v>
      </c>
    </row>
    <row r="201" spans="1:17" ht="17.25" customHeight="1" thickBot="1" x14ac:dyDescent="0.3">
      <c r="A201" s="13"/>
      <c r="B201" s="11">
        <v>50</v>
      </c>
      <c r="C201" s="12" t="s">
        <v>55</v>
      </c>
      <c r="D201" s="12">
        <v>3.35</v>
      </c>
      <c r="E201" s="12">
        <v>0.35</v>
      </c>
      <c r="F201" s="12">
        <v>25.15</v>
      </c>
      <c r="G201" s="12">
        <v>120</v>
      </c>
      <c r="H201" s="12">
        <v>62.5</v>
      </c>
      <c r="I201" s="12">
        <v>20.6</v>
      </c>
      <c r="J201" s="12">
        <v>43.5</v>
      </c>
      <c r="K201" s="12">
        <v>0.62</v>
      </c>
      <c r="L201" s="12">
        <v>0.06</v>
      </c>
      <c r="M201" s="12">
        <v>0.15</v>
      </c>
      <c r="N201" s="12">
        <v>0</v>
      </c>
      <c r="O201" s="12">
        <v>0.84</v>
      </c>
      <c r="P201" s="12">
        <v>0.4</v>
      </c>
      <c r="Q201" s="12">
        <v>0</v>
      </c>
    </row>
    <row r="202" spans="1:17" ht="18" customHeight="1" thickBot="1" x14ac:dyDescent="0.3">
      <c r="A202" s="13"/>
      <c r="B202" s="11">
        <v>30</v>
      </c>
      <c r="C202" s="12" t="s">
        <v>56</v>
      </c>
      <c r="D202" s="12">
        <v>1.5</v>
      </c>
      <c r="E202" s="12">
        <v>0.3</v>
      </c>
      <c r="F202" s="12">
        <v>12.75</v>
      </c>
      <c r="G202" s="12">
        <v>61</v>
      </c>
      <c r="H202" s="12">
        <v>21.9</v>
      </c>
      <c r="I202" s="12">
        <v>12</v>
      </c>
      <c r="J202" s="12">
        <v>47.4</v>
      </c>
      <c r="K202" s="12">
        <v>0.84</v>
      </c>
      <c r="L202" s="12">
        <v>0.12</v>
      </c>
      <c r="M202" s="12">
        <v>0.09</v>
      </c>
      <c r="N202" s="12">
        <v>0</v>
      </c>
      <c r="O202" s="12">
        <v>0.66</v>
      </c>
      <c r="P202" s="12">
        <v>0.6</v>
      </c>
      <c r="Q202" s="12">
        <v>0</v>
      </c>
    </row>
    <row r="203" spans="1:17" ht="18" customHeight="1" thickBot="1" x14ac:dyDescent="0.3">
      <c r="A203" s="13">
        <v>118</v>
      </c>
      <c r="B203" s="11">
        <v>100</v>
      </c>
      <c r="C203" s="12" t="s">
        <v>43</v>
      </c>
      <c r="D203" s="12">
        <v>0.4</v>
      </c>
      <c r="E203" s="12">
        <v>0.4</v>
      </c>
      <c r="F203" s="12">
        <v>9.8000000000000007</v>
      </c>
      <c r="G203" s="12">
        <v>47</v>
      </c>
      <c r="H203" s="12">
        <v>16</v>
      </c>
      <c r="I203" s="12">
        <v>9</v>
      </c>
      <c r="J203" s="12">
        <v>11</v>
      </c>
      <c r="K203" s="12">
        <v>2.2000000000000002</v>
      </c>
      <c r="L203" s="12">
        <v>0.03</v>
      </c>
      <c r="M203" s="12">
        <v>0.02</v>
      </c>
      <c r="N203" s="12">
        <v>0.01</v>
      </c>
      <c r="O203" s="12">
        <v>2</v>
      </c>
      <c r="P203" s="12">
        <v>0.4</v>
      </c>
      <c r="Q203" s="12">
        <v>10</v>
      </c>
    </row>
    <row r="204" spans="1:17" ht="18.75" customHeight="1" thickBot="1" x14ac:dyDescent="0.3">
      <c r="A204" s="45" t="s">
        <v>21</v>
      </c>
      <c r="B204" s="46"/>
      <c r="C204" s="47"/>
      <c r="D204" s="15">
        <f t="shared" ref="D204:Q204" si="43">SUM(D196:D203)</f>
        <v>43.25</v>
      </c>
      <c r="E204" s="15">
        <f t="shared" si="43"/>
        <v>33.25</v>
      </c>
      <c r="F204" s="15">
        <f t="shared" si="43"/>
        <v>151.4</v>
      </c>
      <c r="G204" s="15">
        <f t="shared" si="43"/>
        <v>1091</v>
      </c>
      <c r="H204" s="15">
        <f t="shared" si="43"/>
        <v>223.29999999999998</v>
      </c>
      <c r="I204" s="15">
        <f t="shared" si="43"/>
        <v>261.34000000000003</v>
      </c>
      <c r="J204" s="15">
        <f t="shared" si="43"/>
        <v>437.78</v>
      </c>
      <c r="K204" s="15">
        <f t="shared" si="43"/>
        <v>14.79</v>
      </c>
      <c r="L204" s="15">
        <f t="shared" si="43"/>
        <v>0.64000000000000012</v>
      </c>
      <c r="M204" s="15">
        <f t="shared" si="43"/>
        <v>0.62</v>
      </c>
      <c r="N204" s="15">
        <f t="shared" si="43"/>
        <v>2.3530000000000002</v>
      </c>
      <c r="O204" s="15">
        <f t="shared" si="43"/>
        <v>8.1999999999999993</v>
      </c>
      <c r="P204" s="15">
        <f t="shared" si="43"/>
        <v>14.920000000000003</v>
      </c>
      <c r="Q204" s="15">
        <f t="shared" si="43"/>
        <v>51.91</v>
      </c>
    </row>
    <row r="205" spans="1:17" ht="20.25" customHeight="1" thickBot="1" x14ac:dyDescent="0.3">
      <c r="A205" s="45" t="s">
        <v>87</v>
      </c>
      <c r="B205" s="46"/>
      <c r="C205" s="47"/>
      <c r="D205" s="15">
        <f t="shared" ref="D205:Q205" si="44">D187+D188+D189+D190+D191+D204</f>
        <v>87.669999999999987</v>
      </c>
      <c r="E205" s="15">
        <f t="shared" si="44"/>
        <v>72.02000000000001</v>
      </c>
      <c r="F205" s="15">
        <f t="shared" si="44"/>
        <v>259.96000000000004</v>
      </c>
      <c r="G205" s="15">
        <f t="shared" si="44"/>
        <v>2055</v>
      </c>
      <c r="H205" s="15">
        <f t="shared" si="44"/>
        <v>796.86</v>
      </c>
      <c r="I205" s="15">
        <f t="shared" si="44"/>
        <v>351.06000000000006</v>
      </c>
      <c r="J205" s="15">
        <f t="shared" si="44"/>
        <v>1224.78</v>
      </c>
      <c r="K205" s="15">
        <f t="shared" si="44"/>
        <v>17.18</v>
      </c>
      <c r="L205" s="15">
        <f t="shared" si="44"/>
        <v>0.8600000000000001</v>
      </c>
      <c r="M205" s="15">
        <f t="shared" si="44"/>
        <v>1.48</v>
      </c>
      <c r="N205" s="15">
        <f t="shared" si="44"/>
        <v>2.5530000000000004</v>
      </c>
      <c r="O205" s="15">
        <f t="shared" si="44"/>
        <v>14.44</v>
      </c>
      <c r="P205" s="15">
        <f t="shared" si="44"/>
        <v>31.440000000000005</v>
      </c>
      <c r="Q205" s="15">
        <f t="shared" si="44"/>
        <v>61.139999999999993</v>
      </c>
    </row>
    <row r="208" spans="1:17" ht="176.25" customHeight="1" x14ac:dyDescent="0.3">
      <c r="A208" s="31"/>
    </row>
    <row r="209" spans="1:17" ht="21" customHeight="1" thickBot="1" x14ac:dyDescent="0.35">
      <c r="A209" s="1" t="s">
        <v>47</v>
      </c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</row>
    <row r="210" spans="1:17" ht="21" customHeight="1" thickBot="1" x14ac:dyDescent="0.3">
      <c r="A210" s="53" t="s">
        <v>1</v>
      </c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5"/>
    </row>
    <row r="211" spans="1:17" ht="18.75" customHeight="1" thickBot="1" x14ac:dyDescent="0.3">
      <c r="A211" s="4" t="s">
        <v>2</v>
      </c>
      <c r="B211" s="51" t="s">
        <v>3</v>
      </c>
      <c r="C211" s="51" t="s">
        <v>4</v>
      </c>
      <c r="D211" s="51" t="s">
        <v>5</v>
      </c>
      <c r="E211" s="51" t="s">
        <v>6</v>
      </c>
      <c r="F211" s="51" t="s">
        <v>7</v>
      </c>
      <c r="G211" s="51" t="s">
        <v>8</v>
      </c>
      <c r="H211" s="50" t="s">
        <v>9</v>
      </c>
      <c r="I211" s="48"/>
      <c r="J211" s="48"/>
      <c r="K211" s="48"/>
      <c r="L211" s="50" t="s">
        <v>10</v>
      </c>
      <c r="M211" s="48"/>
      <c r="N211" s="48"/>
      <c r="O211" s="48"/>
      <c r="P211" s="48"/>
      <c r="Q211" s="49"/>
    </row>
    <row r="212" spans="1:17" ht="15.75" thickBot="1" x14ac:dyDescent="0.3">
      <c r="A212" s="6"/>
      <c r="B212" s="52"/>
      <c r="C212" s="52"/>
      <c r="D212" s="52"/>
      <c r="E212" s="52"/>
      <c r="F212" s="52"/>
      <c r="G212" s="52"/>
      <c r="H212" s="7" t="s">
        <v>11</v>
      </c>
      <c r="I212" s="7" t="s">
        <v>12</v>
      </c>
      <c r="J212" s="7" t="s">
        <v>13</v>
      </c>
      <c r="K212" s="7" t="s">
        <v>14</v>
      </c>
      <c r="L212" s="7" t="s">
        <v>15</v>
      </c>
      <c r="M212" s="7" t="s">
        <v>16</v>
      </c>
      <c r="N212" s="7" t="s">
        <v>17</v>
      </c>
      <c r="O212" s="7" t="s">
        <v>18</v>
      </c>
      <c r="P212" s="7" t="s">
        <v>19</v>
      </c>
      <c r="Q212" s="7" t="s">
        <v>20</v>
      </c>
    </row>
    <row r="213" spans="1:17" ht="20.25" customHeight="1" thickBot="1" x14ac:dyDescent="0.3">
      <c r="A213" s="8">
        <v>340</v>
      </c>
      <c r="B213" s="8" t="s">
        <v>29</v>
      </c>
      <c r="C213" s="9" t="s">
        <v>25</v>
      </c>
      <c r="D213" s="10">
        <v>17.73</v>
      </c>
      <c r="E213" s="10">
        <v>26</v>
      </c>
      <c r="F213" s="10">
        <v>3.07</v>
      </c>
      <c r="G213" s="10">
        <v>317</v>
      </c>
      <c r="H213" s="10">
        <v>106.04</v>
      </c>
      <c r="I213" s="10">
        <v>17.329999999999998</v>
      </c>
      <c r="J213" s="10">
        <v>242.4</v>
      </c>
      <c r="K213" s="10">
        <v>2.6</v>
      </c>
      <c r="L213" s="10">
        <v>0.04</v>
      </c>
      <c r="M213" s="10">
        <v>0.4</v>
      </c>
      <c r="N213" s="10">
        <v>0.37</v>
      </c>
      <c r="O213" s="10">
        <v>0.8</v>
      </c>
      <c r="P213" s="10">
        <v>4.8</v>
      </c>
      <c r="Q213" s="10">
        <v>0.04</v>
      </c>
    </row>
    <row r="214" spans="1:17" ht="17.25" customHeight="1" thickBot="1" x14ac:dyDescent="0.3">
      <c r="A214" s="8">
        <v>1</v>
      </c>
      <c r="B214" s="28" t="s">
        <v>34</v>
      </c>
      <c r="C214" s="9" t="s">
        <v>46</v>
      </c>
      <c r="D214" s="10">
        <v>5</v>
      </c>
      <c r="E214" s="10">
        <v>3</v>
      </c>
      <c r="F214" s="10">
        <v>14.5</v>
      </c>
      <c r="G214" s="10">
        <v>106</v>
      </c>
      <c r="H214" s="12">
        <v>106.9</v>
      </c>
      <c r="I214" s="12">
        <v>15.4</v>
      </c>
      <c r="J214" s="12">
        <v>250</v>
      </c>
      <c r="K214" s="12">
        <v>0.67</v>
      </c>
      <c r="L214" s="12">
        <v>0.05</v>
      </c>
      <c r="M214" s="12">
        <v>0.06</v>
      </c>
      <c r="N214" s="12">
        <v>5.8000000000000003E-2</v>
      </c>
      <c r="O214" s="12">
        <v>5.99</v>
      </c>
      <c r="P214" s="12">
        <v>5</v>
      </c>
      <c r="Q214" s="12">
        <v>7.0000000000000007E-2</v>
      </c>
    </row>
    <row r="215" spans="1:17" ht="17.25" customHeight="1" thickBot="1" x14ac:dyDescent="0.3">
      <c r="A215" s="8">
        <v>686</v>
      </c>
      <c r="B215" s="8">
        <v>200</v>
      </c>
      <c r="C215" s="9" t="s">
        <v>49</v>
      </c>
      <c r="D215" s="10">
        <v>0.2</v>
      </c>
      <c r="E215" s="10">
        <v>0.04</v>
      </c>
      <c r="F215" s="10">
        <v>10.199999999999999</v>
      </c>
      <c r="G215" s="10">
        <v>41</v>
      </c>
      <c r="H215" s="12">
        <v>3.1</v>
      </c>
      <c r="I215" s="12">
        <v>0.84</v>
      </c>
      <c r="J215" s="12">
        <v>1</v>
      </c>
      <c r="K215" s="12">
        <v>7.0000000000000007E-2</v>
      </c>
      <c r="L215" s="12">
        <v>0</v>
      </c>
      <c r="M215" s="12">
        <v>0</v>
      </c>
      <c r="N215" s="12">
        <v>0.01</v>
      </c>
      <c r="O215" s="12">
        <v>0.01</v>
      </c>
      <c r="P215" s="12">
        <v>1.79</v>
      </c>
      <c r="Q215" s="12">
        <v>2.8</v>
      </c>
    </row>
    <row r="216" spans="1:17" ht="15.75" thickBot="1" x14ac:dyDescent="0.3">
      <c r="A216" s="8">
        <v>118</v>
      </c>
      <c r="B216" s="9">
        <v>100</v>
      </c>
      <c r="C216" s="9" t="s">
        <v>43</v>
      </c>
      <c r="D216" s="10">
        <v>0.4</v>
      </c>
      <c r="E216" s="10">
        <v>0.4</v>
      </c>
      <c r="F216" s="10">
        <v>9.8000000000000007</v>
      </c>
      <c r="G216" s="10">
        <v>47</v>
      </c>
      <c r="H216" s="12">
        <v>16</v>
      </c>
      <c r="I216" s="12">
        <v>9</v>
      </c>
      <c r="J216" s="12">
        <v>11</v>
      </c>
      <c r="K216" s="12">
        <v>2.2000000000000002</v>
      </c>
      <c r="L216" s="12">
        <v>0.03</v>
      </c>
      <c r="M216" s="12">
        <v>0.02</v>
      </c>
      <c r="N216" s="12">
        <v>0.01</v>
      </c>
      <c r="O216" s="12">
        <v>0.2</v>
      </c>
      <c r="P216" s="12">
        <v>0.4</v>
      </c>
      <c r="Q216" s="12">
        <v>10</v>
      </c>
    </row>
    <row r="217" spans="1:17" ht="18.75" customHeight="1" thickBot="1" x14ac:dyDescent="0.3">
      <c r="A217" s="21"/>
      <c r="B217" s="48" t="s">
        <v>23</v>
      </c>
      <c r="C217" s="49"/>
      <c r="D217" s="14">
        <f>SUM(D213:D216)</f>
        <v>23.33</v>
      </c>
      <c r="E217" s="14">
        <f t="shared" ref="E217" si="45">SUM(E213:E216)</f>
        <v>29.439999999999998</v>
      </c>
      <c r="F217" s="14">
        <f t="shared" ref="F217" si="46">SUM(F213:F216)</f>
        <v>37.57</v>
      </c>
      <c r="G217" s="14">
        <f t="shared" ref="G217" si="47">SUM(G213:G216)</f>
        <v>511</v>
      </c>
      <c r="H217" s="14">
        <f t="shared" ref="H217" si="48">SUM(H213:H216)</f>
        <v>232.04</v>
      </c>
      <c r="I217" s="14">
        <f t="shared" ref="I217" si="49">SUM(I213:I216)</f>
        <v>42.57</v>
      </c>
      <c r="J217" s="14">
        <f t="shared" ref="J217" si="50">SUM(J213:J216)</f>
        <v>504.4</v>
      </c>
      <c r="K217" s="14">
        <f t="shared" ref="K217" si="51">SUM(K213:K216)</f>
        <v>5.54</v>
      </c>
      <c r="L217" s="14">
        <f t="shared" ref="L217" si="52">SUM(L213:L216)</f>
        <v>0.12</v>
      </c>
      <c r="M217" s="14">
        <f t="shared" ref="M217" si="53">SUM(M213:M216)</f>
        <v>0.48000000000000004</v>
      </c>
      <c r="N217" s="14">
        <f t="shared" ref="N217" si="54">SUM(N213:N216)</f>
        <v>0.44800000000000001</v>
      </c>
      <c r="O217" s="14">
        <f t="shared" ref="O217" si="55">SUM(O213:O216)</f>
        <v>7</v>
      </c>
      <c r="P217" s="14">
        <f t="shared" ref="P217" si="56">SUM(P213:P216)</f>
        <v>11.99</v>
      </c>
      <c r="Q217" s="14">
        <f t="shared" ref="Q217" si="57">SUM(Q213:Q216)</f>
        <v>12.91</v>
      </c>
    </row>
    <row r="218" spans="1:17" ht="15.75" thickBot="1" x14ac:dyDescent="0.3">
      <c r="A218" s="22">
        <v>0.45833333333333331</v>
      </c>
      <c r="B218" s="20"/>
      <c r="C218" s="20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12"/>
    </row>
    <row r="219" spans="1:17" ht="21" customHeight="1" thickBot="1" x14ac:dyDescent="0.3">
      <c r="A219" s="8"/>
      <c r="B219" s="9">
        <v>200</v>
      </c>
      <c r="C219" s="9" t="s">
        <v>31</v>
      </c>
      <c r="D219" s="10">
        <v>5</v>
      </c>
      <c r="E219" s="10">
        <v>3.2</v>
      </c>
      <c r="F219" s="10">
        <v>3.5</v>
      </c>
      <c r="G219" s="10">
        <v>68</v>
      </c>
      <c r="H219" s="12">
        <v>122</v>
      </c>
      <c r="I219" s="12">
        <v>15</v>
      </c>
      <c r="J219" s="12">
        <v>96</v>
      </c>
      <c r="K219" s="12">
        <v>0.1</v>
      </c>
      <c r="L219" s="12">
        <v>0.04</v>
      </c>
      <c r="M219" s="12">
        <v>0.2</v>
      </c>
      <c r="N219" s="12">
        <v>2.1999999999999999E-2</v>
      </c>
      <c r="O219" s="12">
        <v>0</v>
      </c>
      <c r="P219" s="12">
        <v>1.4</v>
      </c>
      <c r="Q219" s="12">
        <v>0.6</v>
      </c>
    </row>
    <row r="220" spans="1:17" ht="19.5" customHeight="1" thickBot="1" x14ac:dyDescent="0.3">
      <c r="A220" s="8"/>
      <c r="B220" s="9"/>
      <c r="C220" s="9"/>
      <c r="D220" s="10"/>
      <c r="E220" s="10"/>
      <c r="F220" s="10"/>
      <c r="G220" s="10"/>
      <c r="H220" s="12"/>
      <c r="I220" s="12"/>
      <c r="J220" s="12"/>
      <c r="K220" s="12"/>
      <c r="L220" s="12"/>
      <c r="M220" s="12"/>
      <c r="N220" s="12"/>
      <c r="O220" s="12"/>
      <c r="P220" s="12"/>
      <c r="Q220" s="12"/>
    </row>
    <row r="221" spans="1:17" ht="0.75" hidden="1" customHeight="1" thickBot="1" x14ac:dyDescent="0.3">
      <c r="A221" s="50"/>
      <c r="B221" s="48"/>
      <c r="C221" s="49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</row>
    <row r="222" spans="1:17" ht="15.75" hidden="1" thickBot="1" x14ac:dyDescent="0.3">
      <c r="A222" s="50" t="s">
        <v>22</v>
      </c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9"/>
    </row>
    <row r="223" spans="1:17" ht="18.75" customHeight="1" thickBot="1" x14ac:dyDescent="0.3">
      <c r="A223" s="4" t="s">
        <v>2</v>
      </c>
      <c r="B223" s="51" t="s">
        <v>3</v>
      </c>
      <c r="C223" s="51" t="s">
        <v>4</v>
      </c>
      <c r="D223" s="51" t="s">
        <v>5</v>
      </c>
      <c r="E223" s="51" t="s">
        <v>6</v>
      </c>
      <c r="F223" s="51" t="s">
        <v>7</v>
      </c>
      <c r="G223" s="51" t="s">
        <v>8</v>
      </c>
      <c r="H223" s="50" t="s">
        <v>9</v>
      </c>
      <c r="I223" s="48"/>
      <c r="J223" s="48"/>
      <c r="K223" s="48"/>
      <c r="L223" s="50" t="s">
        <v>10</v>
      </c>
      <c r="M223" s="48"/>
      <c r="N223" s="48"/>
      <c r="O223" s="48"/>
      <c r="P223" s="48"/>
      <c r="Q223" s="49"/>
    </row>
    <row r="224" spans="1:17" x14ac:dyDescent="0.25">
      <c r="A224" s="6"/>
      <c r="B224" s="52"/>
      <c r="C224" s="52"/>
      <c r="D224" s="52"/>
      <c r="E224" s="52"/>
      <c r="F224" s="52"/>
      <c r="G224" s="52"/>
      <c r="H224" s="7" t="s">
        <v>11</v>
      </c>
      <c r="I224" s="7" t="s">
        <v>12</v>
      </c>
      <c r="J224" s="7" t="s">
        <v>13</v>
      </c>
      <c r="K224" s="7" t="s">
        <v>14</v>
      </c>
      <c r="L224" s="7" t="s">
        <v>15</v>
      </c>
      <c r="M224" s="7" t="s">
        <v>16</v>
      </c>
      <c r="N224" s="7" t="s">
        <v>17</v>
      </c>
      <c r="O224" s="7" t="s">
        <v>18</v>
      </c>
      <c r="P224" s="7" t="s">
        <v>19</v>
      </c>
      <c r="Q224" s="7" t="s">
        <v>20</v>
      </c>
    </row>
    <row r="225" spans="1:17" ht="15.75" thickBot="1" x14ac:dyDescent="0.3">
      <c r="A225" s="13"/>
      <c r="B225" s="11"/>
      <c r="C225" s="12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</row>
    <row r="226" spans="1:17" ht="30.75" thickBot="1" x14ac:dyDescent="0.3">
      <c r="A226" s="13">
        <v>71</v>
      </c>
      <c r="B226" s="11">
        <v>100</v>
      </c>
      <c r="C226" s="12" t="s">
        <v>52</v>
      </c>
      <c r="D226" s="12">
        <v>0.8</v>
      </c>
      <c r="E226" s="12">
        <v>0.1</v>
      </c>
      <c r="F226" s="12">
        <v>2.5</v>
      </c>
      <c r="G226" s="12">
        <v>14</v>
      </c>
      <c r="H226" s="12">
        <v>23</v>
      </c>
      <c r="I226" s="12">
        <v>14</v>
      </c>
      <c r="J226" s="12">
        <v>42</v>
      </c>
      <c r="K226" s="12">
        <v>0.6</v>
      </c>
      <c r="L226" s="12">
        <v>0.03</v>
      </c>
      <c r="M226" s="12">
        <v>0.04</v>
      </c>
      <c r="N226" s="12">
        <v>0.01</v>
      </c>
      <c r="O226" s="12">
        <v>0.1</v>
      </c>
      <c r="P226" s="12">
        <v>0.3</v>
      </c>
      <c r="Q226" s="12">
        <v>10</v>
      </c>
    </row>
    <row r="227" spans="1:17" ht="30.75" thickBot="1" x14ac:dyDescent="0.3">
      <c r="A227" s="13">
        <v>138</v>
      </c>
      <c r="B227" s="11">
        <v>200</v>
      </c>
      <c r="C227" s="12" t="s">
        <v>105</v>
      </c>
      <c r="D227" s="12">
        <v>1.6</v>
      </c>
      <c r="E227" s="12">
        <v>1.5</v>
      </c>
      <c r="F227" s="12">
        <v>11.6</v>
      </c>
      <c r="G227" s="12">
        <v>68</v>
      </c>
      <c r="H227" s="12">
        <v>9.48</v>
      </c>
      <c r="I227" s="12">
        <v>14.41</v>
      </c>
      <c r="J227" s="12">
        <v>148.30000000000001</v>
      </c>
      <c r="K227" s="12">
        <v>0.55000000000000004</v>
      </c>
      <c r="L227" s="12">
        <v>0.05</v>
      </c>
      <c r="M227" s="12">
        <v>0.04</v>
      </c>
      <c r="N227" s="12">
        <v>0.2</v>
      </c>
      <c r="O227" s="12">
        <v>1.2</v>
      </c>
      <c r="P227" s="12">
        <v>5.6</v>
      </c>
      <c r="Q227" s="12">
        <v>4.2</v>
      </c>
    </row>
    <row r="228" spans="1:17" ht="30.75" thickBot="1" x14ac:dyDescent="0.3">
      <c r="A228" s="13">
        <v>374</v>
      </c>
      <c r="B228" s="11" t="s">
        <v>106</v>
      </c>
      <c r="C228" s="12" t="s">
        <v>107</v>
      </c>
      <c r="D228" s="12">
        <v>20.100000000000001</v>
      </c>
      <c r="E228" s="12">
        <v>5.5</v>
      </c>
      <c r="F228" s="12">
        <v>6.6</v>
      </c>
      <c r="G228" s="12">
        <v>157</v>
      </c>
      <c r="H228" s="12">
        <v>30.26</v>
      </c>
      <c r="I228" s="12">
        <v>45.68</v>
      </c>
      <c r="J228" s="12">
        <v>133.47</v>
      </c>
      <c r="K228" s="12">
        <v>1.2</v>
      </c>
      <c r="L228" s="12">
        <v>0.2</v>
      </c>
      <c r="M228" s="12">
        <v>0.2</v>
      </c>
      <c r="N228" s="12">
        <v>0.81</v>
      </c>
      <c r="O228" s="12">
        <v>1.62</v>
      </c>
      <c r="P228" s="12">
        <v>1.62</v>
      </c>
      <c r="Q228" s="12">
        <v>5.7</v>
      </c>
    </row>
    <row r="229" spans="1:17" ht="30.75" thickBot="1" x14ac:dyDescent="0.3">
      <c r="A229" s="13">
        <v>297</v>
      </c>
      <c r="B229" s="11" t="s">
        <v>72</v>
      </c>
      <c r="C229" s="12" t="s">
        <v>65</v>
      </c>
      <c r="D229" s="12">
        <v>4.4000000000000004</v>
      </c>
      <c r="E229" s="12">
        <v>4.3</v>
      </c>
      <c r="F229" s="12">
        <v>45.2</v>
      </c>
      <c r="G229" s="12">
        <v>241</v>
      </c>
      <c r="H229" s="12">
        <v>66.36</v>
      </c>
      <c r="I229" s="12">
        <v>72.5</v>
      </c>
      <c r="J229" s="12">
        <v>96.5</v>
      </c>
      <c r="K229" s="12">
        <v>1.46</v>
      </c>
      <c r="L229" s="12">
        <v>0.09</v>
      </c>
      <c r="M229" s="12">
        <v>7.0000000000000007E-2</v>
      </c>
      <c r="N229" s="12">
        <v>0.09</v>
      </c>
      <c r="O229" s="12">
        <v>1</v>
      </c>
      <c r="P229" s="12">
        <v>3.01</v>
      </c>
      <c r="Q229" s="12">
        <v>10.17</v>
      </c>
    </row>
    <row r="230" spans="1:17" ht="19.5" customHeight="1" thickBot="1" x14ac:dyDescent="0.3">
      <c r="A230" s="13">
        <v>639</v>
      </c>
      <c r="B230" s="11">
        <v>200</v>
      </c>
      <c r="C230" s="12" t="s">
        <v>94</v>
      </c>
      <c r="D230" s="12">
        <v>1</v>
      </c>
      <c r="E230" s="12">
        <v>0.05</v>
      </c>
      <c r="F230" s="12">
        <v>27.5</v>
      </c>
      <c r="G230" s="12">
        <v>110</v>
      </c>
      <c r="H230" s="12">
        <v>28.69</v>
      </c>
      <c r="I230" s="12">
        <v>18.27</v>
      </c>
      <c r="J230" s="12">
        <v>52.56</v>
      </c>
      <c r="K230" s="12">
        <v>0.61</v>
      </c>
      <c r="L230" s="12">
        <v>0.01</v>
      </c>
      <c r="M230" s="12">
        <v>0.03</v>
      </c>
      <c r="N230" s="12">
        <v>0.48</v>
      </c>
      <c r="O230" s="12">
        <v>0</v>
      </c>
      <c r="P230" s="12">
        <v>0.36</v>
      </c>
      <c r="Q230" s="12">
        <v>0.32</v>
      </c>
    </row>
    <row r="231" spans="1:17" ht="20.25" customHeight="1" thickBot="1" x14ac:dyDescent="0.3">
      <c r="A231" s="13"/>
      <c r="B231" s="11">
        <v>50</v>
      </c>
      <c r="C231" s="12" t="s">
        <v>55</v>
      </c>
      <c r="D231" s="12">
        <v>3.35</v>
      </c>
      <c r="E231" s="12">
        <v>0.35</v>
      </c>
      <c r="F231" s="12">
        <v>25.15</v>
      </c>
      <c r="G231" s="12">
        <v>120</v>
      </c>
      <c r="H231" s="12">
        <v>62.5</v>
      </c>
      <c r="I231" s="12">
        <v>20.6</v>
      </c>
      <c r="J231" s="12">
        <v>43.5</v>
      </c>
      <c r="K231" s="12">
        <v>0.62</v>
      </c>
      <c r="L231" s="12">
        <v>0.06</v>
      </c>
      <c r="M231" s="12">
        <v>0.15</v>
      </c>
      <c r="N231" s="12">
        <v>0</v>
      </c>
      <c r="O231" s="12">
        <v>0.84</v>
      </c>
      <c r="P231" s="12">
        <v>0.4</v>
      </c>
      <c r="Q231" s="12">
        <v>0</v>
      </c>
    </row>
    <row r="232" spans="1:17" ht="18.75" customHeight="1" thickBot="1" x14ac:dyDescent="0.3">
      <c r="A232" s="13"/>
      <c r="B232" s="11">
        <v>30</v>
      </c>
      <c r="C232" s="12" t="s">
        <v>56</v>
      </c>
      <c r="D232" s="12">
        <v>1.5</v>
      </c>
      <c r="E232" s="12">
        <v>0.3</v>
      </c>
      <c r="F232" s="12">
        <v>12.75</v>
      </c>
      <c r="G232" s="12">
        <v>61</v>
      </c>
      <c r="H232" s="12">
        <v>21.9</v>
      </c>
      <c r="I232" s="12">
        <v>12</v>
      </c>
      <c r="J232" s="12">
        <v>47.4</v>
      </c>
      <c r="K232" s="12">
        <v>0.84</v>
      </c>
      <c r="L232" s="12">
        <v>0.12</v>
      </c>
      <c r="M232" s="12">
        <v>0.09</v>
      </c>
      <c r="N232" s="12">
        <v>0</v>
      </c>
      <c r="O232" s="12">
        <v>0.66</v>
      </c>
      <c r="P232" s="12">
        <v>0.6</v>
      </c>
      <c r="Q232" s="12">
        <v>0</v>
      </c>
    </row>
    <row r="233" spans="1:17" ht="15.75" thickBot="1" x14ac:dyDescent="0.3">
      <c r="A233" s="13">
        <v>118</v>
      </c>
      <c r="B233" s="11">
        <v>100</v>
      </c>
      <c r="C233" s="12" t="s">
        <v>59</v>
      </c>
      <c r="D233" s="12">
        <v>1.5</v>
      </c>
      <c r="E233" s="12">
        <v>0.5</v>
      </c>
      <c r="F233" s="12">
        <v>21</v>
      </c>
      <c r="G233" s="12">
        <v>96</v>
      </c>
      <c r="H233" s="12">
        <v>8</v>
      </c>
      <c r="I233" s="12">
        <v>42</v>
      </c>
      <c r="J233" s="12">
        <v>28</v>
      </c>
      <c r="K233" s="12">
        <v>0.6</v>
      </c>
      <c r="L233" s="12">
        <v>0.04</v>
      </c>
      <c r="M233" s="12">
        <v>0.05</v>
      </c>
      <c r="N233" s="12">
        <v>20</v>
      </c>
      <c r="O233" s="12">
        <v>0.4</v>
      </c>
      <c r="P233" s="12">
        <v>0.9</v>
      </c>
      <c r="Q233" s="12">
        <v>10</v>
      </c>
    </row>
    <row r="234" spans="1:17" ht="15.75" thickBot="1" x14ac:dyDescent="0.3">
      <c r="A234" s="45" t="s">
        <v>21</v>
      </c>
      <c r="B234" s="46"/>
      <c r="C234" s="47"/>
      <c r="D234" s="15">
        <f t="shared" ref="D234:Q234" si="58">SUM(D226:D233)</f>
        <v>34.25</v>
      </c>
      <c r="E234" s="15">
        <f t="shared" si="58"/>
        <v>12.6</v>
      </c>
      <c r="F234" s="15">
        <f t="shared" si="58"/>
        <v>152.30000000000001</v>
      </c>
      <c r="G234" s="15">
        <f t="shared" si="58"/>
        <v>867</v>
      </c>
      <c r="H234" s="15">
        <f t="shared" si="58"/>
        <v>250.19000000000003</v>
      </c>
      <c r="I234" s="15">
        <f t="shared" si="58"/>
        <v>239.46</v>
      </c>
      <c r="J234" s="15">
        <f t="shared" si="58"/>
        <v>591.7299999999999</v>
      </c>
      <c r="K234" s="15">
        <f t="shared" si="58"/>
        <v>6.4799999999999995</v>
      </c>
      <c r="L234" s="15">
        <f t="shared" si="58"/>
        <v>0.60000000000000009</v>
      </c>
      <c r="M234" s="15">
        <f t="shared" si="58"/>
        <v>0.67</v>
      </c>
      <c r="N234" s="15">
        <f t="shared" si="58"/>
        <v>21.59</v>
      </c>
      <c r="O234" s="15">
        <f t="shared" si="58"/>
        <v>5.82</v>
      </c>
      <c r="P234" s="15">
        <f t="shared" si="58"/>
        <v>12.79</v>
      </c>
      <c r="Q234" s="15">
        <f t="shared" si="58"/>
        <v>40.39</v>
      </c>
    </row>
    <row r="235" spans="1:17" ht="20.25" customHeight="1" thickBot="1" x14ac:dyDescent="0.3">
      <c r="A235" s="45" t="s">
        <v>86</v>
      </c>
      <c r="B235" s="46"/>
      <c r="C235" s="47"/>
      <c r="D235" s="15">
        <f t="shared" ref="D235:Q235" si="59">D217+D218+D219+D220+D221+D234</f>
        <v>62.58</v>
      </c>
      <c r="E235" s="15">
        <f t="shared" si="59"/>
        <v>45.24</v>
      </c>
      <c r="F235" s="15">
        <f t="shared" si="59"/>
        <v>193.37</v>
      </c>
      <c r="G235" s="15">
        <f t="shared" si="59"/>
        <v>1446</v>
      </c>
      <c r="H235" s="15">
        <f t="shared" si="59"/>
        <v>604.23</v>
      </c>
      <c r="I235" s="15">
        <f t="shared" si="59"/>
        <v>297.03000000000003</v>
      </c>
      <c r="J235" s="15">
        <f t="shared" si="59"/>
        <v>1192.1299999999999</v>
      </c>
      <c r="K235" s="15">
        <f t="shared" si="59"/>
        <v>12.12</v>
      </c>
      <c r="L235" s="15">
        <f t="shared" si="59"/>
        <v>0.76000000000000012</v>
      </c>
      <c r="M235" s="15">
        <f t="shared" si="59"/>
        <v>1.35</v>
      </c>
      <c r="N235" s="15">
        <f t="shared" si="59"/>
        <v>22.06</v>
      </c>
      <c r="O235" s="15">
        <f t="shared" si="59"/>
        <v>12.82</v>
      </c>
      <c r="P235" s="15">
        <f t="shared" si="59"/>
        <v>26.18</v>
      </c>
      <c r="Q235" s="15">
        <f t="shared" si="59"/>
        <v>53.9</v>
      </c>
    </row>
    <row r="238" spans="1:17" ht="196.5" customHeight="1" x14ac:dyDescent="0.25"/>
    <row r="239" spans="1:17" ht="21.75" customHeight="1" thickBot="1" x14ac:dyDescent="0.35">
      <c r="A239" s="1" t="s">
        <v>50</v>
      </c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</row>
    <row r="240" spans="1:17" ht="17.25" customHeight="1" thickBot="1" x14ac:dyDescent="0.3">
      <c r="A240" s="53" t="s">
        <v>1</v>
      </c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4"/>
      <c r="M240" s="54"/>
      <c r="N240" s="54"/>
      <c r="O240" s="54"/>
      <c r="P240" s="54"/>
      <c r="Q240" s="55"/>
    </row>
    <row r="241" spans="1:18" ht="18.75" customHeight="1" thickBot="1" x14ac:dyDescent="0.3">
      <c r="A241" s="4" t="s">
        <v>2</v>
      </c>
      <c r="B241" s="51" t="s">
        <v>3</v>
      </c>
      <c r="C241" s="51" t="s">
        <v>4</v>
      </c>
      <c r="D241" s="51" t="s">
        <v>5</v>
      </c>
      <c r="E241" s="51" t="s">
        <v>6</v>
      </c>
      <c r="F241" s="51" t="s">
        <v>7</v>
      </c>
      <c r="G241" s="51" t="s">
        <v>8</v>
      </c>
      <c r="H241" s="50" t="s">
        <v>9</v>
      </c>
      <c r="I241" s="48"/>
      <c r="J241" s="48"/>
      <c r="K241" s="48"/>
      <c r="L241" s="50" t="s">
        <v>10</v>
      </c>
      <c r="M241" s="48"/>
      <c r="N241" s="48"/>
      <c r="O241" s="48"/>
      <c r="P241" s="48"/>
      <c r="Q241" s="49"/>
    </row>
    <row r="242" spans="1:18" ht="17.25" customHeight="1" thickBot="1" x14ac:dyDescent="0.3">
      <c r="A242" s="6"/>
      <c r="B242" s="52"/>
      <c r="C242" s="52"/>
      <c r="D242" s="52"/>
      <c r="E242" s="52"/>
      <c r="F242" s="52"/>
      <c r="G242" s="52"/>
      <c r="H242" s="7" t="s">
        <v>11</v>
      </c>
      <c r="I242" s="7" t="s">
        <v>12</v>
      </c>
      <c r="J242" s="7" t="s">
        <v>13</v>
      </c>
      <c r="K242" s="7" t="s">
        <v>14</v>
      </c>
      <c r="L242" s="7" t="s">
        <v>15</v>
      </c>
      <c r="M242" s="7" t="s">
        <v>16</v>
      </c>
      <c r="N242" s="7" t="s">
        <v>17</v>
      </c>
      <c r="O242" s="7" t="s">
        <v>18</v>
      </c>
      <c r="P242" s="7" t="s">
        <v>19</v>
      </c>
      <c r="Q242" s="7" t="s">
        <v>20</v>
      </c>
    </row>
    <row r="243" spans="1:18" ht="18.75" customHeight="1" thickBot="1" x14ac:dyDescent="0.3">
      <c r="A243" s="8">
        <v>311</v>
      </c>
      <c r="B243" s="8" t="s">
        <v>29</v>
      </c>
      <c r="C243" s="9" t="s">
        <v>108</v>
      </c>
      <c r="D243" s="10">
        <v>8.16</v>
      </c>
      <c r="E243" s="10">
        <v>10.24</v>
      </c>
      <c r="F243" s="10">
        <v>33.840000000000003</v>
      </c>
      <c r="G243" s="10">
        <v>260</v>
      </c>
      <c r="H243" s="10">
        <v>211.62</v>
      </c>
      <c r="I243" s="10">
        <v>28.66</v>
      </c>
      <c r="J243" s="10">
        <v>186</v>
      </c>
      <c r="K243" s="10">
        <v>0.5</v>
      </c>
      <c r="L243" s="10">
        <v>0.1</v>
      </c>
      <c r="M243" s="10">
        <v>0.23</v>
      </c>
      <c r="N243" s="10">
        <v>7.0000000000000007E-2</v>
      </c>
      <c r="O243" s="10">
        <v>0.56000000000000005</v>
      </c>
      <c r="P243" s="10">
        <v>2.3199999999999998</v>
      </c>
      <c r="Q243" s="10">
        <v>0.92</v>
      </c>
    </row>
    <row r="244" spans="1:18" ht="18.75" customHeight="1" thickBot="1" x14ac:dyDescent="0.3">
      <c r="A244" s="8">
        <v>209</v>
      </c>
      <c r="B244" s="28" t="s">
        <v>74</v>
      </c>
      <c r="C244" s="9" t="s">
        <v>75</v>
      </c>
      <c r="D244" s="10">
        <v>5.0999999999999996</v>
      </c>
      <c r="E244" s="10">
        <v>4.5999999999999996</v>
      </c>
      <c r="F244" s="10">
        <v>0.3</v>
      </c>
      <c r="G244" s="10">
        <v>63</v>
      </c>
      <c r="H244" s="12">
        <v>22</v>
      </c>
      <c r="I244" s="12">
        <v>4.8</v>
      </c>
      <c r="J244" s="12">
        <v>4.8</v>
      </c>
      <c r="K244" s="12">
        <v>1</v>
      </c>
      <c r="L244" s="12">
        <v>0.03</v>
      </c>
      <c r="M244" s="12">
        <v>0.18</v>
      </c>
      <c r="N244" s="12">
        <v>0.1</v>
      </c>
      <c r="O244" s="12">
        <v>0.24</v>
      </c>
      <c r="P244" s="12">
        <v>1.44</v>
      </c>
      <c r="Q244" s="12">
        <v>0</v>
      </c>
    </row>
    <row r="245" spans="1:18" ht="16.5" customHeight="1" thickBot="1" x14ac:dyDescent="0.3">
      <c r="A245" s="8">
        <v>1</v>
      </c>
      <c r="B245" s="43">
        <v>40481</v>
      </c>
      <c r="C245" s="9" t="s">
        <v>46</v>
      </c>
      <c r="D245" s="10">
        <v>5</v>
      </c>
      <c r="E245" s="10">
        <v>3</v>
      </c>
      <c r="F245" s="10">
        <v>14.5</v>
      </c>
      <c r="G245" s="10">
        <v>106</v>
      </c>
      <c r="H245" s="12">
        <v>106.9</v>
      </c>
      <c r="I245" s="12">
        <v>15.4</v>
      </c>
      <c r="J245" s="12">
        <v>250</v>
      </c>
      <c r="K245" s="12">
        <v>0.67</v>
      </c>
      <c r="L245" s="12">
        <v>0.05</v>
      </c>
      <c r="M245" s="12">
        <v>0.06</v>
      </c>
      <c r="N245" s="12">
        <v>0.06</v>
      </c>
      <c r="O245" s="12">
        <v>5.99</v>
      </c>
      <c r="P245" s="12">
        <v>5</v>
      </c>
      <c r="Q245" s="10">
        <v>7.0000000000000007E-2</v>
      </c>
      <c r="R245" s="44"/>
    </row>
    <row r="246" spans="1:18" ht="18.75" customHeight="1" thickBot="1" x14ac:dyDescent="0.3">
      <c r="A246" s="8">
        <v>686</v>
      </c>
      <c r="B246" s="8">
        <v>200</v>
      </c>
      <c r="C246" s="9" t="s">
        <v>49</v>
      </c>
      <c r="D246" s="10">
        <v>0.2</v>
      </c>
      <c r="E246" s="10">
        <v>0.04</v>
      </c>
      <c r="F246" s="10">
        <v>10.199999999999999</v>
      </c>
      <c r="G246" s="10">
        <v>41</v>
      </c>
      <c r="H246" s="12">
        <v>3.1</v>
      </c>
      <c r="I246" s="12">
        <v>0.84</v>
      </c>
      <c r="J246" s="12">
        <v>1</v>
      </c>
      <c r="K246" s="12">
        <v>7.0000000000000007E-2</v>
      </c>
      <c r="L246" s="12">
        <v>0</v>
      </c>
      <c r="M246" s="12">
        <v>0</v>
      </c>
      <c r="N246" s="12">
        <v>0.01</v>
      </c>
      <c r="O246" s="12">
        <v>0.01</v>
      </c>
      <c r="P246" s="12">
        <v>1.79</v>
      </c>
      <c r="Q246" s="12">
        <v>2.8</v>
      </c>
    </row>
    <row r="247" spans="1:18" ht="18.75" customHeight="1" thickBot="1" x14ac:dyDescent="0.3">
      <c r="A247" s="21"/>
      <c r="B247" s="48" t="s">
        <v>23</v>
      </c>
      <c r="C247" s="49"/>
      <c r="D247" s="14">
        <f>SUM(D243:D246)</f>
        <v>18.459999999999997</v>
      </c>
      <c r="E247" s="14">
        <f t="shared" ref="E247" si="60">SUM(E243:E246)</f>
        <v>17.88</v>
      </c>
      <c r="F247" s="14">
        <f t="shared" ref="F247" si="61">SUM(F243:F246)</f>
        <v>58.84</v>
      </c>
      <c r="G247" s="14">
        <f t="shared" ref="G247" si="62">SUM(G243:G246)</f>
        <v>470</v>
      </c>
      <c r="H247" s="14">
        <f t="shared" ref="H247" si="63">SUM(H243:H246)</f>
        <v>343.62</v>
      </c>
      <c r="I247" s="14">
        <f t="shared" ref="I247" si="64">SUM(I243:I246)</f>
        <v>49.7</v>
      </c>
      <c r="J247" s="14">
        <f t="shared" ref="J247" si="65">SUM(J243:J246)</f>
        <v>441.8</v>
      </c>
      <c r="K247" s="14">
        <f t="shared" ref="K247" si="66">SUM(K243:K246)</f>
        <v>2.2399999999999998</v>
      </c>
      <c r="L247" s="14">
        <f t="shared" ref="L247" si="67">SUM(L243:L246)</f>
        <v>0.18</v>
      </c>
      <c r="M247" s="14">
        <f t="shared" ref="M247" si="68">SUM(M243:M246)</f>
        <v>0.47000000000000003</v>
      </c>
      <c r="N247" s="14">
        <f t="shared" ref="N247" si="69">SUM(N243:N246)</f>
        <v>0.24000000000000002</v>
      </c>
      <c r="O247" s="14">
        <f t="shared" ref="O247" si="70">SUM(O243:O246)</f>
        <v>6.8</v>
      </c>
      <c r="P247" s="14">
        <f t="shared" ref="P247" si="71">SUM(P243:P246)</f>
        <v>10.55</v>
      </c>
      <c r="Q247" s="14">
        <f t="shared" ref="Q247" si="72">SUM(Q243:Q246)</f>
        <v>3.79</v>
      </c>
    </row>
    <row r="248" spans="1:18" ht="21.75" customHeight="1" thickBot="1" x14ac:dyDescent="0.3">
      <c r="A248" s="22">
        <v>0.45833333333333331</v>
      </c>
      <c r="B248" s="20"/>
      <c r="C248" s="20"/>
      <c r="D248" s="25"/>
      <c r="E248" s="25"/>
      <c r="F248" s="25"/>
      <c r="G248" s="25"/>
      <c r="H248" s="25"/>
      <c r="I248" s="25"/>
      <c r="J248" s="26"/>
      <c r="K248" s="25"/>
      <c r="L248" s="25"/>
      <c r="M248" s="25"/>
      <c r="N248" s="25"/>
      <c r="O248" s="25"/>
      <c r="P248" s="25"/>
      <c r="Q248" s="10"/>
    </row>
    <row r="249" spans="1:18" ht="18" customHeight="1" thickBot="1" x14ac:dyDescent="0.3">
      <c r="A249" s="8"/>
      <c r="B249" s="9">
        <v>200</v>
      </c>
      <c r="C249" s="9" t="s">
        <v>31</v>
      </c>
      <c r="D249" s="10">
        <v>1</v>
      </c>
      <c r="E249" s="10">
        <v>0.2</v>
      </c>
      <c r="F249" s="10">
        <v>20.2</v>
      </c>
      <c r="G249" s="10">
        <v>92</v>
      </c>
      <c r="H249" s="12">
        <v>14</v>
      </c>
      <c r="I249" s="12">
        <v>8</v>
      </c>
      <c r="J249" s="12">
        <v>14</v>
      </c>
      <c r="K249" s="12">
        <v>2.8</v>
      </c>
      <c r="L249" s="12">
        <v>0.02</v>
      </c>
      <c r="M249" s="12">
        <v>0.02</v>
      </c>
      <c r="N249" s="12">
        <v>0</v>
      </c>
      <c r="O249" s="12">
        <v>0.2</v>
      </c>
      <c r="P249" s="12">
        <v>0.4</v>
      </c>
      <c r="Q249" s="12">
        <v>4</v>
      </c>
    </row>
    <row r="250" spans="1:18" ht="20.25" customHeight="1" thickBot="1" x14ac:dyDescent="0.3">
      <c r="A250" s="8"/>
      <c r="B250" s="9">
        <v>15</v>
      </c>
      <c r="C250" s="9" t="s">
        <v>30</v>
      </c>
      <c r="D250" s="10">
        <v>1.1200000000000001</v>
      </c>
      <c r="E250" s="10">
        <v>1.47</v>
      </c>
      <c r="F250" s="10">
        <v>11.16</v>
      </c>
      <c r="G250" s="10">
        <v>63</v>
      </c>
      <c r="H250" s="12">
        <v>4.3499999999999996</v>
      </c>
      <c r="I250" s="12">
        <v>3</v>
      </c>
      <c r="J250" s="12">
        <v>13.5</v>
      </c>
      <c r="K250" s="12">
        <v>0.15</v>
      </c>
      <c r="L250" s="12">
        <v>1.2E-2</v>
      </c>
      <c r="M250" s="12">
        <v>0.01</v>
      </c>
      <c r="N250" s="12">
        <v>0</v>
      </c>
      <c r="O250" s="12">
        <v>0.53</v>
      </c>
      <c r="P250" s="12">
        <v>10.35</v>
      </c>
      <c r="Q250" s="12">
        <v>0</v>
      </c>
    </row>
    <row r="251" spans="1:18" ht="17.25" customHeight="1" thickBot="1" x14ac:dyDescent="0.3">
      <c r="A251" s="50"/>
      <c r="B251" s="48"/>
      <c r="C251" s="49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</row>
    <row r="252" spans="1:18" ht="12" hidden="1" customHeight="1" thickBot="1" x14ac:dyDescent="0.3">
      <c r="A252" s="50" t="s">
        <v>22</v>
      </c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9"/>
    </row>
    <row r="253" spans="1:18" ht="15.75" thickBot="1" x14ac:dyDescent="0.3">
      <c r="A253" s="4" t="s">
        <v>2</v>
      </c>
      <c r="B253" s="51" t="s">
        <v>3</v>
      </c>
      <c r="C253" s="51" t="s">
        <v>4</v>
      </c>
      <c r="D253" s="51" t="s">
        <v>5</v>
      </c>
      <c r="E253" s="51" t="s">
        <v>6</v>
      </c>
      <c r="F253" s="51" t="s">
        <v>7</v>
      </c>
      <c r="G253" s="51" t="s">
        <v>8</v>
      </c>
      <c r="H253" s="50" t="s">
        <v>9</v>
      </c>
      <c r="I253" s="48"/>
      <c r="J253" s="48"/>
      <c r="K253" s="48"/>
      <c r="L253" s="50" t="s">
        <v>10</v>
      </c>
      <c r="M253" s="48"/>
      <c r="N253" s="48"/>
      <c r="O253" s="48"/>
      <c r="P253" s="48"/>
      <c r="Q253" s="49"/>
    </row>
    <row r="254" spans="1:18" x14ac:dyDescent="0.25">
      <c r="A254" s="6"/>
      <c r="B254" s="52"/>
      <c r="C254" s="52"/>
      <c r="D254" s="52"/>
      <c r="E254" s="52"/>
      <c r="F254" s="52"/>
      <c r="G254" s="52"/>
      <c r="H254" s="7" t="s">
        <v>11</v>
      </c>
      <c r="I254" s="7" t="s">
        <v>12</v>
      </c>
      <c r="J254" s="7" t="s">
        <v>13</v>
      </c>
      <c r="K254" s="7" t="s">
        <v>14</v>
      </c>
      <c r="L254" s="7" t="s">
        <v>15</v>
      </c>
      <c r="M254" s="7" t="s">
        <v>16</v>
      </c>
      <c r="N254" s="7" t="s">
        <v>17</v>
      </c>
      <c r="O254" s="7" t="s">
        <v>18</v>
      </c>
      <c r="P254" s="7" t="s">
        <v>19</v>
      </c>
      <c r="Q254" s="7" t="s">
        <v>20</v>
      </c>
    </row>
    <row r="255" spans="1:18" ht="15.75" thickBot="1" x14ac:dyDescent="0.3">
      <c r="A255" s="13"/>
      <c r="B255" s="11"/>
      <c r="C255" s="12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</row>
    <row r="256" spans="1:18" ht="30.75" thickBot="1" x14ac:dyDescent="0.3">
      <c r="A256" s="13">
        <v>71</v>
      </c>
      <c r="B256" s="11">
        <v>100</v>
      </c>
      <c r="C256" s="12" t="s">
        <v>52</v>
      </c>
      <c r="D256" s="12">
        <v>0.8</v>
      </c>
      <c r="E256" s="12">
        <v>0.1</v>
      </c>
      <c r="F256" s="12">
        <v>2.5</v>
      </c>
      <c r="G256" s="12">
        <v>14</v>
      </c>
      <c r="H256" s="12">
        <v>23</v>
      </c>
      <c r="I256" s="12">
        <v>14</v>
      </c>
      <c r="J256" s="12">
        <v>42</v>
      </c>
      <c r="K256" s="12">
        <v>0.6</v>
      </c>
      <c r="L256" s="12">
        <v>0.03</v>
      </c>
      <c r="M256" s="12">
        <v>0.04</v>
      </c>
      <c r="N256" s="12">
        <v>0.01</v>
      </c>
      <c r="O256" s="12">
        <v>0.1</v>
      </c>
      <c r="P256" s="12">
        <v>0.3</v>
      </c>
      <c r="Q256" s="12">
        <v>10</v>
      </c>
    </row>
    <row r="257" spans="1:17" ht="30.75" thickBot="1" x14ac:dyDescent="0.3">
      <c r="A257" s="13">
        <v>132</v>
      </c>
      <c r="B257" s="11">
        <v>200</v>
      </c>
      <c r="C257" s="12" t="s">
        <v>109</v>
      </c>
      <c r="D257" s="12">
        <v>1.7</v>
      </c>
      <c r="E257" s="12">
        <v>4.2</v>
      </c>
      <c r="F257" s="12">
        <v>12.3</v>
      </c>
      <c r="G257" s="12">
        <v>96</v>
      </c>
      <c r="H257" s="12">
        <v>12.47</v>
      </c>
      <c r="I257" s="12">
        <v>18</v>
      </c>
      <c r="J257" s="12">
        <v>107.52</v>
      </c>
      <c r="K257" s="12">
        <v>0.68</v>
      </c>
      <c r="L257" s="12">
        <v>0.06</v>
      </c>
      <c r="M257" s="12">
        <v>0.05</v>
      </c>
      <c r="N257" s="12">
        <v>0.2</v>
      </c>
      <c r="O257" s="12">
        <v>2.1</v>
      </c>
      <c r="P257" s="12">
        <v>6.2</v>
      </c>
      <c r="Q257" s="12">
        <v>5.36</v>
      </c>
    </row>
    <row r="258" spans="1:17" ht="30.75" thickBot="1" x14ac:dyDescent="0.3">
      <c r="A258" s="13">
        <v>205</v>
      </c>
      <c r="B258" s="11">
        <v>100</v>
      </c>
      <c r="C258" s="12" t="s">
        <v>73</v>
      </c>
      <c r="D258" s="12">
        <v>12.5</v>
      </c>
      <c r="E258" s="12">
        <v>17.7</v>
      </c>
      <c r="F258" s="12">
        <v>12.7</v>
      </c>
      <c r="G258" s="12">
        <v>262</v>
      </c>
      <c r="H258" s="12">
        <v>18.23</v>
      </c>
      <c r="I258" s="12">
        <v>18.78</v>
      </c>
      <c r="J258" s="12">
        <v>173.5</v>
      </c>
      <c r="K258" s="12">
        <v>1.49</v>
      </c>
      <c r="L258" s="12">
        <v>7.0000000000000007E-2</v>
      </c>
      <c r="M258" s="12">
        <v>0.08</v>
      </c>
      <c r="N258" s="12">
        <v>9.1999999999999998E-2</v>
      </c>
      <c r="O258" s="12">
        <v>0.4</v>
      </c>
      <c r="P258" s="12">
        <v>9.3000000000000007</v>
      </c>
      <c r="Q258" s="12">
        <v>0.33</v>
      </c>
    </row>
    <row r="259" spans="1:17" ht="19.5" customHeight="1" thickBot="1" x14ac:dyDescent="0.3">
      <c r="A259" s="13">
        <v>216</v>
      </c>
      <c r="B259" s="11">
        <v>180</v>
      </c>
      <c r="C259" s="12" t="s">
        <v>62</v>
      </c>
      <c r="D259" s="12">
        <v>4</v>
      </c>
      <c r="E259" s="12">
        <v>11</v>
      </c>
      <c r="F259" s="12">
        <v>27.2</v>
      </c>
      <c r="G259" s="12">
        <v>227</v>
      </c>
      <c r="H259" s="12">
        <v>29.09</v>
      </c>
      <c r="I259" s="12">
        <v>44.41</v>
      </c>
      <c r="J259" s="12">
        <v>174.89</v>
      </c>
      <c r="K259" s="12">
        <v>1.73</v>
      </c>
      <c r="L259" s="12">
        <v>0.16</v>
      </c>
      <c r="M259" s="12">
        <v>0.11</v>
      </c>
      <c r="N259" s="12">
        <v>0.46</v>
      </c>
      <c r="O259" s="12">
        <v>0.4</v>
      </c>
      <c r="P259" s="12">
        <v>3.1</v>
      </c>
      <c r="Q259" s="12">
        <v>14.87</v>
      </c>
    </row>
    <row r="260" spans="1:17" ht="30.75" thickBot="1" x14ac:dyDescent="0.3">
      <c r="A260" s="13">
        <v>639</v>
      </c>
      <c r="B260" s="11">
        <v>200</v>
      </c>
      <c r="C260" s="12" t="s">
        <v>57</v>
      </c>
      <c r="D260" s="12">
        <v>1</v>
      </c>
      <c r="E260" s="12">
        <v>0.05</v>
      </c>
      <c r="F260" s="12">
        <v>27.5</v>
      </c>
      <c r="G260" s="12">
        <v>110</v>
      </c>
      <c r="H260" s="12">
        <v>28.69</v>
      </c>
      <c r="I260" s="12">
        <v>18.27</v>
      </c>
      <c r="J260" s="12">
        <v>52.56</v>
      </c>
      <c r="K260" s="12">
        <v>0.61</v>
      </c>
      <c r="L260" s="12">
        <v>0.01</v>
      </c>
      <c r="M260" s="12">
        <v>0.03</v>
      </c>
      <c r="N260" s="12">
        <v>0.48</v>
      </c>
      <c r="O260" s="12">
        <v>0</v>
      </c>
      <c r="P260" s="12">
        <v>0.36</v>
      </c>
      <c r="Q260" s="12">
        <v>0.32</v>
      </c>
    </row>
    <row r="261" spans="1:17" ht="17.25" customHeight="1" thickBot="1" x14ac:dyDescent="0.3">
      <c r="A261" s="13"/>
      <c r="B261" s="11">
        <v>50</v>
      </c>
      <c r="C261" s="12" t="s">
        <v>55</v>
      </c>
      <c r="D261" s="12">
        <v>3.35</v>
      </c>
      <c r="E261" s="12">
        <v>0.35</v>
      </c>
      <c r="F261" s="12">
        <v>25.15</v>
      </c>
      <c r="G261" s="12">
        <v>120</v>
      </c>
      <c r="H261" s="12">
        <v>62.5</v>
      </c>
      <c r="I261" s="12">
        <v>20.6</v>
      </c>
      <c r="J261" s="12">
        <v>43.5</v>
      </c>
      <c r="K261" s="12">
        <v>0.62</v>
      </c>
      <c r="L261" s="12">
        <v>0.06</v>
      </c>
      <c r="M261" s="12">
        <v>0.15</v>
      </c>
      <c r="N261" s="12">
        <v>0</v>
      </c>
      <c r="O261" s="12">
        <v>0.84</v>
      </c>
      <c r="P261" s="12">
        <v>0.4</v>
      </c>
      <c r="Q261" s="12">
        <v>0</v>
      </c>
    </row>
    <row r="262" spans="1:17" ht="19.5" customHeight="1" thickBot="1" x14ac:dyDescent="0.3">
      <c r="A262" s="13"/>
      <c r="B262" s="11">
        <v>30</v>
      </c>
      <c r="C262" s="12" t="s">
        <v>56</v>
      </c>
      <c r="D262" s="12">
        <v>1.5</v>
      </c>
      <c r="E262" s="12">
        <v>0.3</v>
      </c>
      <c r="F262" s="12">
        <v>12.75</v>
      </c>
      <c r="G262" s="12">
        <v>61</v>
      </c>
      <c r="H262" s="12">
        <v>21.9</v>
      </c>
      <c r="I262" s="12">
        <v>12</v>
      </c>
      <c r="J262" s="12">
        <v>47.4</v>
      </c>
      <c r="K262" s="12">
        <v>0.84</v>
      </c>
      <c r="L262" s="12">
        <v>0.12</v>
      </c>
      <c r="M262" s="12">
        <v>0.09</v>
      </c>
      <c r="N262" s="12">
        <v>0</v>
      </c>
      <c r="O262" s="12">
        <v>0.66</v>
      </c>
      <c r="P262" s="12">
        <v>0.6</v>
      </c>
      <c r="Q262" s="12">
        <v>0</v>
      </c>
    </row>
    <row r="263" spans="1:17" ht="17.25" customHeight="1" thickBot="1" x14ac:dyDescent="0.3">
      <c r="A263" s="13">
        <v>118</v>
      </c>
      <c r="B263" s="11">
        <v>100</v>
      </c>
      <c r="C263" s="12" t="s">
        <v>58</v>
      </c>
      <c r="D263" s="12">
        <v>0.9</v>
      </c>
      <c r="E263" s="12">
        <v>0.2</v>
      </c>
      <c r="F263" s="12">
        <v>8.1</v>
      </c>
      <c r="G263" s="12">
        <v>43</v>
      </c>
      <c r="H263" s="12">
        <v>34</v>
      </c>
      <c r="I263" s="12">
        <v>13</v>
      </c>
      <c r="J263" s="12">
        <v>23</v>
      </c>
      <c r="K263" s="12">
        <v>0.3</v>
      </c>
      <c r="L263" s="12">
        <v>0.04</v>
      </c>
      <c r="M263" s="12">
        <v>0.03</v>
      </c>
      <c r="N263" s="12">
        <v>0.01</v>
      </c>
      <c r="O263" s="12">
        <v>0.2</v>
      </c>
      <c r="P263" s="12">
        <v>0.3</v>
      </c>
      <c r="Q263" s="12">
        <v>60</v>
      </c>
    </row>
    <row r="264" spans="1:17" ht="18.75" customHeight="1" thickBot="1" x14ac:dyDescent="0.3">
      <c r="A264" s="45" t="s">
        <v>21</v>
      </c>
      <c r="B264" s="46"/>
      <c r="C264" s="47"/>
      <c r="D264" s="15">
        <f t="shared" ref="D264:Q264" si="73">SUM(D256:D263)</f>
        <v>25.75</v>
      </c>
      <c r="E264" s="15">
        <f t="shared" si="73"/>
        <v>33.9</v>
      </c>
      <c r="F264" s="15">
        <f t="shared" si="73"/>
        <v>128.19999999999999</v>
      </c>
      <c r="G264" s="15">
        <f t="shared" si="73"/>
        <v>933</v>
      </c>
      <c r="H264" s="15">
        <f t="shared" si="73"/>
        <v>229.88000000000002</v>
      </c>
      <c r="I264" s="15">
        <f t="shared" si="73"/>
        <v>159.06</v>
      </c>
      <c r="J264" s="15">
        <f t="shared" si="73"/>
        <v>664.37</v>
      </c>
      <c r="K264" s="15">
        <f t="shared" si="73"/>
        <v>6.87</v>
      </c>
      <c r="L264" s="15">
        <f t="shared" si="73"/>
        <v>0.55000000000000004</v>
      </c>
      <c r="M264" s="15">
        <f t="shared" si="73"/>
        <v>0.57999999999999996</v>
      </c>
      <c r="N264" s="15">
        <f t="shared" si="73"/>
        <v>1.252</v>
      </c>
      <c r="O264" s="15">
        <f t="shared" si="73"/>
        <v>4.7</v>
      </c>
      <c r="P264" s="15">
        <f t="shared" si="73"/>
        <v>20.560000000000002</v>
      </c>
      <c r="Q264" s="15">
        <f t="shared" si="73"/>
        <v>90.88</v>
      </c>
    </row>
    <row r="265" spans="1:17" ht="18" customHeight="1" thickBot="1" x14ac:dyDescent="0.3">
      <c r="A265" s="45" t="s">
        <v>88</v>
      </c>
      <c r="B265" s="46"/>
      <c r="C265" s="47"/>
      <c r="D265" s="15">
        <f t="shared" ref="D265:Q265" si="74">D247+D248+D249+D250+D251+D264</f>
        <v>46.33</v>
      </c>
      <c r="E265" s="15">
        <f t="shared" si="74"/>
        <v>53.449999999999996</v>
      </c>
      <c r="F265" s="15">
        <f t="shared" si="74"/>
        <v>218.39999999999998</v>
      </c>
      <c r="G265" s="15">
        <f t="shared" si="74"/>
        <v>1558</v>
      </c>
      <c r="H265" s="15">
        <f t="shared" si="74"/>
        <v>591.85</v>
      </c>
      <c r="I265" s="15">
        <f t="shared" si="74"/>
        <v>219.76</v>
      </c>
      <c r="J265" s="15">
        <f t="shared" si="74"/>
        <v>1133.67</v>
      </c>
      <c r="K265" s="15">
        <f t="shared" si="74"/>
        <v>12.059999999999999</v>
      </c>
      <c r="L265" s="15">
        <f t="shared" si="74"/>
        <v>0.76200000000000001</v>
      </c>
      <c r="M265" s="15">
        <f t="shared" si="74"/>
        <v>1.08</v>
      </c>
      <c r="N265" s="15">
        <f t="shared" si="74"/>
        <v>1.492</v>
      </c>
      <c r="O265" s="15">
        <f t="shared" si="74"/>
        <v>12.23</v>
      </c>
      <c r="P265" s="15">
        <f t="shared" si="74"/>
        <v>41.86</v>
      </c>
      <c r="Q265" s="15">
        <f t="shared" si="74"/>
        <v>98.67</v>
      </c>
    </row>
    <row r="266" spans="1:17" ht="16.5" customHeight="1" x14ac:dyDescent="0.25"/>
    <row r="268" spans="1:17" ht="150" customHeight="1" x14ac:dyDescent="0.25"/>
    <row r="269" spans="1:17" ht="22.5" customHeight="1" thickBot="1" x14ac:dyDescent="0.35">
      <c r="A269" s="56" t="s">
        <v>110</v>
      </c>
      <c r="B269" s="56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</row>
    <row r="270" spans="1:17" ht="18" customHeight="1" thickBot="1" x14ac:dyDescent="0.3">
      <c r="A270" s="53" t="s">
        <v>1</v>
      </c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  <c r="O270" s="54"/>
      <c r="P270" s="54"/>
      <c r="Q270" s="55"/>
    </row>
    <row r="271" spans="1:17" ht="15.75" thickBot="1" x14ac:dyDescent="0.3">
      <c r="A271" s="4" t="s">
        <v>2</v>
      </c>
      <c r="B271" s="51" t="s">
        <v>3</v>
      </c>
      <c r="C271" s="51" t="s">
        <v>4</v>
      </c>
      <c r="D271" s="51" t="s">
        <v>5</v>
      </c>
      <c r="E271" s="51" t="s">
        <v>6</v>
      </c>
      <c r="F271" s="51" t="s">
        <v>7</v>
      </c>
      <c r="G271" s="51" t="s">
        <v>8</v>
      </c>
      <c r="H271" s="50" t="s">
        <v>9</v>
      </c>
      <c r="I271" s="48"/>
      <c r="J271" s="48"/>
      <c r="K271" s="48"/>
      <c r="L271" s="50" t="s">
        <v>10</v>
      </c>
      <c r="M271" s="48"/>
      <c r="N271" s="48"/>
      <c r="O271" s="48"/>
      <c r="P271" s="48"/>
      <c r="Q271" s="49"/>
    </row>
    <row r="272" spans="1:17" ht="18" customHeight="1" thickBot="1" x14ac:dyDescent="0.3">
      <c r="A272" s="6"/>
      <c r="B272" s="52"/>
      <c r="C272" s="52"/>
      <c r="D272" s="52"/>
      <c r="E272" s="52"/>
      <c r="F272" s="52"/>
      <c r="G272" s="52"/>
      <c r="H272" s="7" t="s">
        <v>11</v>
      </c>
      <c r="I272" s="7" t="s">
        <v>12</v>
      </c>
      <c r="J272" s="7" t="s">
        <v>13</v>
      </c>
      <c r="K272" s="7" t="s">
        <v>14</v>
      </c>
      <c r="L272" s="7" t="s">
        <v>15</v>
      </c>
      <c r="M272" s="7" t="s">
        <v>16</v>
      </c>
      <c r="N272" s="7" t="s">
        <v>17</v>
      </c>
      <c r="O272" s="7" t="s">
        <v>18</v>
      </c>
      <c r="P272" s="7" t="s">
        <v>19</v>
      </c>
      <c r="Q272" s="7" t="s">
        <v>20</v>
      </c>
    </row>
    <row r="273" spans="1:17" ht="30.75" thickBot="1" x14ac:dyDescent="0.3">
      <c r="A273" s="8">
        <v>160</v>
      </c>
      <c r="B273" s="8">
        <v>200</v>
      </c>
      <c r="C273" s="9" t="s">
        <v>112</v>
      </c>
      <c r="D273" s="10">
        <v>4.4000000000000004</v>
      </c>
      <c r="E273" s="10">
        <v>4.0999999999999996</v>
      </c>
      <c r="F273" s="10">
        <v>15.9</v>
      </c>
      <c r="G273" s="10">
        <v>119</v>
      </c>
      <c r="H273" s="10">
        <v>108.54</v>
      </c>
      <c r="I273" s="10">
        <v>14.41</v>
      </c>
      <c r="J273" s="10">
        <v>134.6</v>
      </c>
      <c r="K273" s="10">
        <v>0.32</v>
      </c>
      <c r="L273" s="10">
        <v>0.05</v>
      </c>
      <c r="M273" s="10">
        <v>0.12</v>
      </c>
      <c r="N273" s="10">
        <v>0.12</v>
      </c>
      <c r="O273" s="10">
        <v>0.4</v>
      </c>
      <c r="P273" s="10">
        <v>1.2</v>
      </c>
      <c r="Q273" s="10">
        <v>0.51</v>
      </c>
    </row>
    <row r="274" spans="1:17" ht="22.5" customHeight="1" thickBot="1" x14ac:dyDescent="0.3">
      <c r="A274" s="8">
        <v>2</v>
      </c>
      <c r="B274" s="28" t="s">
        <v>26</v>
      </c>
      <c r="C274" s="9" t="s">
        <v>27</v>
      </c>
      <c r="D274" s="10">
        <v>2.4</v>
      </c>
      <c r="E274" s="10">
        <v>7.5</v>
      </c>
      <c r="F274" s="10">
        <v>36.9</v>
      </c>
      <c r="G274" s="10">
        <v>222</v>
      </c>
      <c r="H274" s="12">
        <v>12.06</v>
      </c>
      <c r="I274" s="12">
        <v>11.1</v>
      </c>
      <c r="J274" s="12">
        <v>217</v>
      </c>
      <c r="K274" s="12">
        <v>0.9</v>
      </c>
      <c r="L274" s="12">
        <v>0.04</v>
      </c>
      <c r="M274" s="12">
        <v>0.03</v>
      </c>
      <c r="N274" s="12">
        <v>0.15</v>
      </c>
      <c r="O274" s="12">
        <v>5.45</v>
      </c>
      <c r="P274" s="12">
        <v>4.29</v>
      </c>
      <c r="Q274" s="12">
        <v>7.45</v>
      </c>
    </row>
    <row r="275" spans="1:17" ht="18.75" customHeight="1" thickBot="1" x14ac:dyDescent="0.3">
      <c r="A275" s="8">
        <v>209</v>
      </c>
      <c r="B275" s="8">
        <v>40</v>
      </c>
      <c r="C275" s="9" t="s">
        <v>75</v>
      </c>
      <c r="D275" s="10">
        <v>5.0999999999999996</v>
      </c>
      <c r="E275" s="10">
        <v>4.5999999999999996</v>
      </c>
      <c r="F275" s="10">
        <v>0.3</v>
      </c>
      <c r="G275" s="10">
        <v>63</v>
      </c>
      <c r="H275" s="12">
        <v>22</v>
      </c>
      <c r="I275" s="12">
        <v>4.8</v>
      </c>
      <c r="J275" s="12">
        <v>4.8</v>
      </c>
      <c r="K275" s="12">
        <v>1</v>
      </c>
      <c r="L275" s="12">
        <v>0.03</v>
      </c>
      <c r="M275" s="12">
        <v>0.18</v>
      </c>
      <c r="N275" s="12">
        <v>0.1</v>
      </c>
      <c r="O275" s="12">
        <v>0.24</v>
      </c>
      <c r="P275" s="12">
        <v>1.44</v>
      </c>
      <c r="Q275" s="12">
        <v>0</v>
      </c>
    </row>
    <row r="276" spans="1:17" ht="16.5" customHeight="1" thickBot="1" x14ac:dyDescent="0.3">
      <c r="A276" s="8">
        <v>685</v>
      </c>
      <c r="B276" s="8">
        <v>200</v>
      </c>
      <c r="C276" s="9" t="s">
        <v>42</v>
      </c>
      <c r="D276" s="10">
        <v>0.1</v>
      </c>
      <c r="E276" s="10">
        <v>0.03</v>
      </c>
      <c r="F276" s="10">
        <v>9.9</v>
      </c>
      <c r="G276" s="10">
        <v>35</v>
      </c>
      <c r="H276" s="12">
        <v>0.26</v>
      </c>
      <c r="I276" s="12">
        <v>0</v>
      </c>
      <c r="J276" s="12">
        <v>0</v>
      </c>
      <c r="K276" s="12">
        <v>0.03</v>
      </c>
      <c r="L276" s="12">
        <v>0</v>
      </c>
      <c r="M276" s="12">
        <v>0</v>
      </c>
      <c r="N276" s="12">
        <v>0</v>
      </c>
      <c r="O276" s="12">
        <v>0</v>
      </c>
      <c r="P276" s="12">
        <v>7.0000000000000007E-2</v>
      </c>
      <c r="Q276" s="12">
        <v>0</v>
      </c>
    </row>
    <row r="277" spans="1:17" ht="15.75" thickBot="1" x14ac:dyDescent="0.3">
      <c r="A277" s="21"/>
      <c r="B277" s="48" t="s">
        <v>23</v>
      </c>
      <c r="C277" s="49"/>
      <c r="D277" s="14">
        <f>SUM(D273:D276)</f>
        <v>12</v>
      </c>
      <c r="E277" s="14">
        <f t="shared" ref="E277" si="75">SUM(E273:E276)</f>
        <v>16.23</v>
      </c>
      <c r="F277" s="14">
        <f t="shared" ref="F277" si="76">SUM(F273:F276)</f>
        <v>62.999999999999993</v>
      </c>
      <c r="G277" s="14">
        <f t="shared" ref="G277" si="77">SUM(G273:G276)</f>
        <v>439</v>
      </c>
      <c r="H277" s="14">
        <f t="shared" ref="H277" si="78">SUM(H273:H276)</f>
        <v>142.86000000000001</v>
      </c>
      <c r="I277" s="14">
        <f t="shared" ref="I277" si="79">SUM(I273:I276)</f>
        <v>30.31</v>
      </c>
      <c r="J277" s="14">
        <f t="shared" ref="J277" si="80">SUM(J273:J276)</f>
        <v>356.40000000000003</v>
      </c>
      <c r="K277" s="14">
        <f t="shared" ref="K277" si="81">SUM(K273:K276)</f>
        <v>2.2499999999999996</v>
      </c>
      <c r="L277" s="14">
        <f t="shared" ref="L277" si="82">SUM(L273:L276)</f>
        <v>0.12</v>
      </c>
      <c r="M277" s="14">
        <f t="shared" ref="M277" si="83">SUM(M273:M276)</f>
        <v>0.32999999999999996</v>
      </c>
      <c r="N277" s="14">
        <f t="shared" ref="N277" si="84">SUM(N273:N276)</f>
        <v>0.37</v>
      </c>
      <c r="O277" s="14">
        <f t="shared" ref="O277" si="85">SUM(O273:O276)</f>
        <v>6.0900000000000007</v>
      </c>
      <c r="P277" s="14">
        <f t="shared" ref="P277" si="86">SUM(P273:P276)</f>
        <v>7</v>
      </c>
      <c r="Q277" s="14">
        <f t="shared" ref="Q277" si="87">SUM(Q273:Q276)</f>
        <v>7.96</v>
      </c>
    </row>
    <row r="278" spans="1:17" ht="15.75" thickBot="1" x14ac:dyDescent="0.3">
      <c r="A278" s="22">
        <v>0.45833333333333331</v>
      </c>
      <c r="B278" s="20"/>
      <c r="C278" s="20"/>
      <c r="D278" s="25"/>
      <c r="E278" s="25"/>
      <c r="F278" s="25"/>
      <c r="G278" s="25"/>
      <c r="H278" s="25"/>
      <c r="I278" s="26"/>
      <c r="J278" s="25"/>
      <c r="K278" s="25"/>
      <c r="L278" s="25"/>
      <c r="M278" s="25"/>
      <c r="N278" s="25"/>
      <c r="O278" s="25"/>
      <c r="P278" s="25"/>
      <c r="Q278" s="10"/>
    </row>
    <row r="279" spans="1:17" ht="15.75" thickBot="1" x14ac:dyDescent="0.3">
      <c r="A279" s="8"/>
      <c r="B279" s="9">
        <v>200</v>
      </c>
      <c r="C279" s="9" t="s">
        <v>31</v>
      </c>
      <c r="D279" s="10">
        <v>1</v>
      </c>
      <c r="E279" s="10">
        <v>0.2</v>
      </c>
      <c r="F279" s="10">
        <v>20.2</v>
      </c>
      <c r="G279" s="10">
        <v>92</v>
      </c>
      <c r="H279" s="12">
        <v>14</v>
      </c>
      <c r="I279" s="12">
        <v>8</v>
      </c>
      <c r="J279" s="12">
        <v>14</v>
      </c>
      <c r="K279" s="12">
        <v>2.8</v>
      </c>
      <c r="L279" s="12">
        <v>0.02</v>
      </c>
      <c r="M279" s="12">
        <v>0.02</v>
      </c>
      <c r="N279" s="12">
        <v>0</v>
      </c>
      <c r="O279" s="12">
        <v>0.2</v>
      </c>
      <c r="P279" s="12">
        <v>0.4</v>
      </c>
      <c r="Q279" s="12">
        <v>4</v>
      </c>
    </row>
    <row r="280" spans="1:17" ht="18" customHeight="1" thickBot="1" x14ac:dyDescent="0.3">
      <c r="A280" s="8"/>
      <c r="B280" s="9">
        <v>20</v>
      </c>
      <c r="C280" s="9" t="s">
        <v>36</v>
      </c>
      <c r="D280" s="10">
        <v>0.96</v>
      </c>
      <c r="E280" s="10">
        <v>0.56000000000000005</v>
      </c>
      <c r="F280" s="10">
        <v>15.54</v>
      </c>
      <c r="G280" s="10">
        <v>67</v>
      </c>
      <c r="H280" s="12">
        <v>1.8</v>
      </c>
      <c r="I280" s="12">
        <v>1.8</v>
      </c>
      <c r="J280" s="12">
        <v>8.1999999999999993</v>
      </c>
      <c r="K280" s="12">
        <v>0.12</v>
      </c>
      <c r="L280" s="12">
        <v>0.02</v>
      </c>
      <c r="M280" s="12">
        <v>0.01</v>
      </c>
      <c r="N280" s="12">
        <v>0</v>
      </c>
      <c r="O280" s="12">
        <v>0.48</v>
      </c>
      <c r="P280" s="12">
        <v>0.28000000000000003</v>
      </c>
      <c r="Q280" s="12">
        <v>0</v>
      </c>
    </row>
    <row r="281" spans="1:17" ht="17.25" customHeight="1" thickBot="1" x14ac:dyDescent="0.3">
      <c r="A281" s="50"/>
      <c r="B281" s="48"/>
      <c r="C281" s="49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</row>
    <row r="282" spans="1:17" ht="15.75" hidden="1" thickBot="1" x14ac:dyDescent="0.3">
      <c r="A282" s="50" t="s">
        <v>22</v>
      </c>
      <c r="B282" s="48"/>
      <c r="C282" s="48"/>
      <c r="D282" s="48"/>
      <c r="E282" s="48"/>
      <c r="F282" s="48"/>
      <c r="G282" s="48"/>
      <c r="H282" s="48"/>
      <c r="I282" s="48"/>
      <c r="J282" s="48"/>
      <c r="K282" s="48"/>
      <c r="L282" s="48"/>
      <c r="M282" s="48"/>
      <c r="N282" s="48"/>
      <c r="O282" s="48"/>
      <c r="P282" s="48"/>
      <c r="Q282" s="49"/>
    </row>
    <row r="283" spans="1:17" ht="18.75" customHeight="1" thickBot="1" x14ac:dyDescent="0.3">
      <c r="A283" s="4" t="s">
        <v>2</v>
      </c>
      <c r="B283" s="51" t="s">
        <v>3</v>
      </c>
      <c r="C283" s="51" t="s">
        <v>4</v>
      </c>
      <c r="D283" s="51" t="s">
        <v>5</v>
      </c>
      <c r="E283" s="51" t="s">
        <v>6</v>
      </c>
      <c r="F283" s="51" t="s">
        <v>7</v>
      </c>
      <c r="G283" s="51" t="s">
        <v>8</v>
      </c>
      <c r="H283" s="50" t="s">
        <v>9</v>
      </c>
      <c r="I283" s="48"/>
      <c r="J283" s="48"/>
      <c r="K283" s="48"/>
      <c r="L283" s="50" t="s">
        <v>10</v>
      </c>
      <c r="M283" s="48"/>
      <c r="N283" s="48"/>
      <c r="O283" s="48"/>
      <c r="P283" s="48"/>
      <c r="Q283" s="49"/>
    </row>
    <row r="284" spans="1:17" x14ac:dyDescent="0.25">
      <c r="A284" s="6"/>
      <c r="B284" s="52"/>
      <c r="C284" s="52"/>
      <c r="D284" s="52"/>
      <c r="E284" s="52"/>
      <c r="F284" s="52"/>
      <c r="G284" s="52"/>
      <c r="H284" s="7" t="s">
        <v>11</v>
      </c>
      <c r="I284" s="7" t="s">
        <v>12</v>
      </c>
      <c r="J284" s="7" t="s">
        <v>13</v>
      </c>
      <c r="K284" s="7" t="s">
        <v>14</v>
      </c>
      <c r="L284" s="7" t="s">
        <v>15</v>
      </c>
      <c r="M284" s="7" t="s">
        <v>16</v>
      </c>
      <c r="N284" s="7" t="s">
        <v>17</v>
      </c>
      <c r="O284" s="7" t="s">
        <v>18</v>
      </c>
      <c r="P284" s="7" t="s">
        <v>19</v>
      </c>
      <c r="Q284" s="7" t="s">
        <v>20</v>
      </c>
    </row>
    <row r="285" spans="1:17" ht="15.75" thickBot="1" x14ac:dyDescent="0.3">
      <c r="A285" s="13"/>
      <c r="B285" s="11"/>
      <c r="C285" s="12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</row>
    <row r="286" spans="1:17" ht="30.75" thickBot="1" x14ac:dyDescent="0.3">
      <c r="A286" s="13">
        <v>71</v>
      </c>
      <c r="B286" s="11">
        <v>100</v>
      </c>
      <c r="C286" s="12" t="s">
        <v>52</v>
      </c>
      <c r="D286" s="12">
        <v>0.8</v>
      </c>
      <c r="E286" s="12">
        <v>0.1</v>
      </c>
      <c r="F286" s="12">
        <v>2.5</v>
      </c>
      <c r="G286" s="12">
        <v>14</v>
      </c>
      <c r="H286" s="12">
        <v>23</v>
      </c>
      <c r="I286" s="12">
        <v>14</v>
      </c>
      <c r="J286" s="12">
        <v>42</v>
      </c>
      <c r="K286" s="12">
        <v>0.6</v>
      </c>
      <c r="L286" s="12">
        <v>0.03</v>
      </c>
      <c r="M286" s="12">
        <v>0.04</v>
      </c>
      <c r="N286" s="12">
        <v>0.01</v>
      </c>
      <c r="O286" s="12">
        <v>0.1</v>
      </c>
      <c r="P286" s="12">
        <v>0.3</v>
      </c>
      <c r="Q286" s="12">
        <v>10</v>
      </c>
    </row>
    <row r="287" spans="1:17" ht="45.75" thickBot="1" x14ac:dyDescent="0.3">
      <c r="A287" s="13">
        <v>140</v>
      </c>
      <c r="B287" s="11">
        <v>200</v>
      </c>
      <c r="C287" s="12" t="s">
        <v>113</v>
      </c>
      <c r="D287" s="12">
        <v>2.1</v>
      </c>
      <c r="E287" s="12">
        <v>2</v>
      </c>
      <c r="F287" s="12">
        <v>15</v>
      </c>
      <c r="G287" s="12">
        <v>89</v>
      </c>
      <c r="H287" s="12">
        <v>10.96</v>
      </c>
      <c r="I287" s="12">
        <v>16.739999999999998</v>
      </c>
      <c r="J287" s="12">
        <v>92.3</v>
      </c>
      <c r="K287" s="12">
        <v>0.69</v>
      </c>
      <c r="L287" s="12">
        <v>7.0000000000000007E-2</v>
      </c>
      <c r="M287" s="12">
        <v>0.04</v>
      </c>
      <c r="N287" s="12">
        <v>0.2</v>
      </c>
      <c r="O287" s="12">
        <v>1.3</v>
      </c>
      <c r="P287" s="12">
        <v>6.2</v>
      </c>
      <c r="Q287" s="12">
        <v>5.3</v>
      </c>
    </row>
    <row r="288" spans="1:17" ht="18" customHeight="1" thickBot="1" x14ac:dyDescent="0.3">
      <c r="A288" s="13">
        <v>436</v>
      </c>
      <c r="B288" s="11">
        <v>250</v>
      </c>
      <c r="C288" s="12" t="s">
        <v>104</v>
      </c>
      <c r="D288" s="12">
        <v>18.8</v>
      </c>
      <c r="E288" s="12">
        <v>20.100000000000001</v>
      </c>
      <c r="F288" s="12">
        <v>20.3</v>
      </c>
      <c r="G288" s="12">
        <v>339</v>
      </c>
      <c r="H288" s="12">
        <v>7.97</v>
      </c>
      <c r="I288" s="12">
        <v>7.19</v>
      </c>
      <c r="J288" s="12">
        <v>302.94</v>
      </c>
      <c r="K288" s="12">
        <v>0.35</v>
      </c>
      <c r="L288" s="12">
        <v>0.01</v>
      </c>
      <c r="M288" s="12">
        <v>0.01</v>
      </c>
      <c r="N288" s="12">
        <v>0.09</v>
      </c>
      <c r="O288" s="12">
        <v>3.9</v>
      </c>
      <c r="P288" s="12">
        <v>17.8</v>
      </c>
      <c r="Q288" s="12">
        <v>1.6</v>
      </c>
    </row>
    <row r="289" spans="1:17" ht="30.75" thickBot="1" x14ac:dyDescent="0.3">
      <c r="A289" s="13">
        <v>705</v>
      </c>
      <c r="B289" s="11">
        <v>200</v>
      </c>
      <c r="C289" s="12" t="s">
        <v>63</v>
      </c>
      <c r="D289" s="12">
        <v>0.6</v>
      </c>
      <c r="E289" s="12">
        <v>0.3</v>
      </c>
      <c r="F289" s="12">
        <v>27</v>
      </c>
      <c r="G289" s="12">
        <v>111</v>
      </c>
      <c r="H289" s="12">
        <v>11.09</v>
      </c>
      <c r="I289" s="12">
        <v>2.96</v>
      </c>
      <c r="J289" s="12">
        <v>5.94</v>
      </c>
      <c r="K289" s="12">
        <v>0.56999999999999995</v>
      </c>
      <c r="L289" s="12">
        <v>0.01</v>
      </c>
      <c r="M289" s="12">
        <v>0.05</v>
      </c>
      <c r="N289" s="12">
        <v>0.09</v>
      </c>
      <c r="O289" s="12">
        <v>0.3</v>
      </c>
      <c r="P289" s="12">
        <v>0.1</v>
      </c>
      <c r="Q289" s="12">
        <v>80</v>
      </c>
    </row>
    <row r="290" spans="1:17" ht="19.5" customHeight="1" thickBot="1" x14ac:dyDescent="0.3">
      <c r="A290" s="13"/>
      <c r="B290" s="11">
        <v>50</v>
      </c>
      <c r="C290" s="12" t="s">
        <v>55</v>
      </c>
      <c r="D290" s="12">
        <v>3.35</v>
      </c>
      <c r="E290" s="12">
        <v>0.35</v>
      </c>
      <c r="F290" s="12">
        <v>25.15</v>
      </c>
      <c r="G290" s="12">
        <v>120</v>
      </c>
      <c r="H290" s="12">
        <v>62.5</v>
      </c>
      <c r="I290" s="12">
        <v>20.6</v>
      </c>
      <c r="J290" s="12">
        <v>43.5</v>
      </c>
      <c r="K290" s="12">
        <v>0.62</v>
      </c>
      <c r="L290" s="12">
        <v>0.06</v>
      </c>
      <c r="M290" s="12">
        <v>0.15</v>
      </c>
      <c r="N290" s="12">
        <v>0</v>
      </c>
      <c r="O290" s="12">
        <v>0.84</v>
      </c>
      <c r="P290" s="12">
        <v>0.4</v>
      </c>
      <c r="Q290" s="12">
        <v>0</v>
      </c>
    </row>
    <row r="291" spans="1:17" ht="19.5" customHeight="1" thickBot="1" x14ac:dyDescent="0.3">
      <c r="A291" s="13"/>
      <c r="B291" s="11">
        <v>30</v>
      </c>
      <c r="C291" s="12" t="s">
        <v>56</v>
      </c>
      <c r="D291" s="12">
        <v>1.5</v>
      </c>
      <c r="E291" s="12">
        <v>0.3</v>
      </c>
      <c r="F291" s="12">
        <v>12.75</v>
      </c>
      <c r="G291" s="12">
        <v>61</v>
      </c>
      <c r="H291" s="12">
        <v>21.9</v>
      </c>
      <c r="I291" s="12">
        <v>12</v>
      </c>
      <c r="J291" s="12">
        <v>47.4</v>
      </c>
      <c r="K291" s="12">
        <v>0.84</v>
      </c>
      <c r="L291" s="12">
        <v>0.12</v>
      </c>
      <c r="M291" s="12">
        <v>0.09</v>
      </c>
      <c r="N291" s="12">
        <v>0</v>
      </c>
      <c r="O291" s="12">
        <v>0.66</v>
      </c>
      <c r="P291" s="12">
        <v>0.6</v>
      </c>
      <c r="Q291" s="12">
        <v>0</v>
      </c>
    </row>
    <row r="292" spans="1:17" ht="18.75" customHeight="1" thickBot="1" x14ac:dyDescent="0.3">
      <c r="A292" s="13">
        <v>118</v>
      </c>
      <c r="B292" s="11">
        <v>100</v>
      </c>
      <c r="C292" s="12" t="s">
        <v>43</v>
      </c>
      <c r="D292" s="12">
        <v>0.4</v>
      </c>
      <c r="E292" s="12">
        <v>0.4</v>
      </c>
      <c r="F292" s="12">
        <v>9.8000000000000007</v>
      </c>
      <c r="G292" s="12">
        <v>47</v>
      </c>
      <c r="H292" s="12">
        <v>16</v>
      </c>
      <c r="I292" s="12">
        <v>9</v>
      </c>
      <c r="J292" s="12">
        <v>11</v>
      </c>
      <c r="K292" s="12">
        <v>2.2000000000000002</v>
      </c>
      <c r="L292" s="12">
        <v>0.03</v>
      </c>
      <c r="M292" s="12">
        <v>0.02</v>
      </c>
      <c r="N292" s="12">
        <v>0.01</v>
      </c>
      <c r="O292" s="12">
        <v>0.2</v>
      </c>
      <c r="P292" s="12">
        <v>0.4</v>
      </c>
      <c r="Q292" s="12">
        <v>10</v>
      </c>
    </row>
    <row r="293" spans="1:17" ht="18" customHeight="1" thickBot="1" x14ac:dyDescent="0.3">
      <c r="A293" s="45" t="s">
        <v>21</v>
      </c>
      <c r="B293" s="46"/>
      <c r="C293" s="47"/>
      <c r="D293" s="15">
        <f t="shared" ref="D293:Q293" si="88">SUM(D286:D292)</f>
        <v>27.550000000000004</v>
      </c>
      <c r="E293" s="15">
        <f t="shared" si="88"/>
        <v>23.550000000000004</v>
      </c>
      <c r="F293" s="15">
        <f t="shared" si="88"/>
        <v>112.49999999999999</v>
      </c>
      <c r="G293" s="15">
        <f t="shared" si="88"/>
        <v>781</v>
      </c>
      <c r="H293" s="15">
        <f t="shared" si="88"/>
        <v>153.41999999999999</v>
      </c>
      <c r="I293" s="15">
        <f t="shared" si="88"/>
        <v>82.490000000000009</v>
      </c>
      <c r="J293" s="15">
        <f t="shared" si="88"/>
        <v>545.08000000000004</v>
      </c>
      <c r="K293" s="15">
        <f t="shared" si="88"/>
        <v>5.87</v>
      </c>
      <c r="L293" s="15">
        <f t="shared" si="88"/>
        <v>0.32999999999999996</v>
      </c>
      <c r="M293" s="15">
        <f t="shared" si="88"/>
        <v>0.4</v>
      </c>
      <c r="N293" s="15">
        <f t="shared" si="88"/>
        <v>0.4</v>
      </c>
      <c r="O293" s="15">
        <f t="shared" si="88"/>
        <v>7.3</v>
      </c>
      <c r="P293" s="15">
        <f t="shared" si="88"/>
        <v>25.8</v>
      </c>
      <c r="Q293" s="15">
        <f t="shared" si="88"/>
        <v>106.9</v>
      </c>
    </row>
    <row r="294" spans="1:17" ht="21.75" customHeight="1" thickBot="1" x14ac:dyDescent="0.3">
      <c r="A294" s="45" t="s">
        <v>111</v>
      </c>
      <c r="B294" s="46"/>
      <c r="C294" s="47"/>
      <c r="D294" s="15">
        <f t="shared" ref="D294:Q294" si="89">D277+D278+D279+D280+D281+D293</f>
        <v>41.510000000000005</v>
      </c>
      <c r="E294" s="15">
        <f t="shared" si="89"/>
        <v>40.540000000000006</v>
      </c>
      <c r="F294" s="15">
        <f t="shared" si="89"/>
        <v>211.23999999999995</v>
      </c>
      <c r="G294" s="15">
        <f t="shared" si="89"/>
        <v>1379</v>
      </c>
      <c r="H294" s="15">
        <f t="shared" si="89"/>
        <v>312.08000000000004</v>
      </c>
      <c r="I294" s="15">
        <f t="shared" si="89"/>
        <v>122.60000000000001</v>
      </c>
      <c r="J294" s="15">
        <f t="shared" si="89"/>
        <v>923.68000000000006</v>
      </c>
      <c r="K294" s="15">
        <f t="shared" si="89"/>
        <v>11.04</v>
      </c>
      <c r="L294" s="15">
        <f t="shared" si="89"/>
        <v>0.48999999999999994</v>
      </c>
      <c r="M294" s="15">
        <f t="shared" si="89"/>
        <v>0.76</v>
      </c>
      <c r="N294" s="15">
        <f t="shared" si="89"/>
        <v>0.77</v>
      </c>
      <c r="O294" s="15">
        <f t="shared" si="89"/>
        <v>14.07</v>
      </c>
      <c r="P294" s="15">
        <f t="shared" si="89"/>
        <v>33.480000000000004</v>
      </c>
      <c r="Q294" s="15">
        <f t="shared" si="89"/>
        <v>118.86000000000001</v>
      </c>
    </row>
  </sheetData>
  <mergeCells count="219">
    <mergeCell ref="A26:C26"/>
    <mergeCell ref="A27:C27"/>
    <mergeCell ref="A14:Q14"/>
    <mergeCell ref="E15:E16"/>
    <mergeCell ref="F15:F16"/>
    <mergeCell ref="G15:G16"/>
    <mergeCell ref="H15:K15"/>
    <mergeCell ref="L15:Q15"/>
    <mergeCell ref="A13:C13"/>
    <mergeCell ref="B9:C9"/>
    <mergeCell ref="B15:B16"/>
    <mergeCell ref="C15:C16"/>
    <mergeCell ref="D15:D16"/>
    <mergeCell ref="A2:Q2"/>
    <mergeCell ref="B3:B4"/>
    <mergeCell ref="C3:C4"/>
    <mergeCell ref="D3:D4"/>
    <mergeCell ref="E3:E4"/>
    <mergeCell ref="F3:F4"/>
    <mergeCell ref="G3:G4"/>
    <mergeCell ref="H3:K3"/>
    <mergeCell ref="L3:Q3"/>
    <mergeCell ref="A33:Q33"/>
    <mergeCell ref="B34:B35"/>
    <mergeCell ref="C34:C35"/>
    <mergeCell ref="D34:D35"/>
    <mergeCell ref="E34:E35"/>
    <mergeCell ref="F34:F35"/>
    <mergeCell ref="G34:G35"/>
    <mergeCell ref="H34:K34"/>
    <mergeCell ref="L34:Q34"/>
    <mergeCell ref="A45:C45"/>
    <mergeCell ref="A46:Q46"/>
    <mergeCell ref="B47:B48"/>
    <mergeCell ref="C47:C48"/>
    <mergeCell ref="D47:D48"/>
    <mergeCell ref="E47:E48"/>
    <mergeCell ref="F47:F48"/>
    <mergeCell ref="G47:G48"/>
    <mergeCell ref="H47:K47"/>
    <mergeCell ref="L47:Q47"/>
    <mergeCell ref="A58:C58"/>
    <mergeCell ref="A59:C59"/>
    <mergeCell ref="A64:Q64"/>
    <mergeCell ref="B65:B66"/>
    <mergeCell ref="C65:C66"/>
    <mergeCell ref="D65:D66"/>
    <mergeCell ref="E65:E66"/>
    <mergeCell ref="F65:F66"/>
    <mergeCell ref="G65:G66"/>
    <mergeCell ref="H65:K65"/>
    <mergeCell ref="L65:Q65"/>
    <mergeCell ref="B71:C71"/>
    <mergeCell ref="A75:C75"/>
    <mergeCell ref="A76:Q76"/>
    <mergeCell ref="B77:B78"/>
    <mergeCell ref="C77:C78"/>
    <mergeCell ref="D77:D78"/>
    <mergeCell ref="E77:E78"/>
    <mergeCell ref="F77:F78"/>
    <mergeCell ref="G77:G78"/>
    <mergeCell ref="H77:K77"/>
    <mergeCell ref="L77:Q77"/>
    <mergeCell ref="A88:C88"/>
    <mergeCell ref="A89:C89"/>
    <mergeCell ref="A94:Q94"/>
    <mergeCell ref="B95:B96"/>
    <mergeCell ref="C95:C96"/>
    <mergeCell ref="D95:D96"/>
    <mergeCell ref="E95:E96"/>
    <mergeCell ref="F95:F96"/>
    <mergeCell ref="G95:G96"/>
    <mergeCell ref="H95:K95"/>
    <mergeCell ref="L95:Q95"/>
    <mergeCell ref="B102:C102"/>
    <mergeCell ref="A106:C106"/>
    <mergeCell ref="A107:Q107"/>
    <mergeCell ref="B108:B109"/>
    <mergeCell ref="C108:C109"/>
    <mergeCell ref="D108:D109"/>
    <mergeCell ref="E108:E109"/>
    <mergeCell ref="F108:F109"/>
    <mergeCell ref="G108:G109"/>
    <mergeCell ref="H108:K108"/>
    <mergeCell ref="L108:Q108"/>
    <mergeCell ref="A118:C118"/>
    <mergeCell ref="A119:C119"/>
    <mergeCell ref="A123:Q123"/>
    <mergeCell ref="B124:B125"/>
    <mergeCell ref="C124:C125"/>
    <mergeCell ref="D124:D125"/>
    <mergeCell ref="E124:E125"/>
    <mergeCell ref="F124:F125"/>
    <mergeCell ref="G124:G125"/>
    <mergeCell ref="H124:K124"/>
    <mergeCell ref="L124:Q124"/>
    <mergeCell ref="A133:C133"/>
    <mergeCell ref="A134:Q134"/>
    <mergeCell ref="B135:B136"/>
    <mergeCell ref="C135:C136"/>
    <mergeCell ref="D135:D136"/>
    <mergeCell ref="E135:E136"/>
    <mergeCell ref="F135:F136"/>
    <mergeCell ref="G135:G136"/>
    <mergeCell ref="H135:K135"/>
    <mergeCell ref="L135:Q135"/>
    <mergeCell ref="A146:C146"/>
    <mergeCell ref="A147:C147"/>
    <mergeCell ref="A152:Q152"/>
    <mergeCell ref="B153:B154"/>
    <mergeCell ref="C153:C154"/>
    <mergeCell ref="D153:D154"/>
    <mergeCell ref="E153:E154"/>
    <mergeCell ref="F153:F154"/>
    <mergeCell ref="G153:G154"/>
    <mergeCell ref="H153:K153"/>
    <mergeCell ref="L153:Q153"/>
    <mergeCell ref="B159:C159"/>
    <mergeCell ref="A163:C163"/>
    <mergeCell ref="A164:Q164"/>
    <mergeCell ref="B165:B166"/>
    <mergeCell ref="C165:C166"/>
    <mergeCell ref="D165:D166"/>
    <mergeCell ref="E165:E166"/>
    <mergeCell ref="F165:F166"/>
    <mergeCell ref="G165:G166"/>
    <mergeCell ref="H165:K165"/>
    <mergeCell ref="L165:Q165"/>
    <mergeCell ref="A175:C175"/>
    <mergeCell ref="A176:C176"/>
    <mergeCell ref="A181:Q181"/>
    <mergeCell ref="B182:B183"/>
    <mergeCell ref="C182:C183"/>
    <mergeCell ref="D182:D183"/>
    <mergeCell ref="E182:E183"/>
    <mergeCell ref="F182:F183"/>
    <mergeCell ref="G182:G183"/>
    <mergeCell ref="H182:K182"/>
    <mergeCell ref="L182:Q182"/>
    <mergeCell ref="B187:C187"/>
    <mergeCell ref="A191:C191"/>
    <mergeCell ref="A192:Q192"/>
    <mergeCell ref="B193:B194"/>
    <mergeCell ref="C193:C194"/>
    <mergeCell ref="D193:D194"/>
    <mergeCell ref="E193:E194"/>
    <mergeCell ref="F193:F194"/>
    <mergeCell ref="G193:G194"/>
    <mergeCell ref="H193:K193"/>
    <mergeCell ref="L193:Q193"/>
    <mergeCell ref="A204:C204"/>
    <mergeCell ref="A205:C205"/>
    <mergeCell ref="A210:Q210"/>
    <mergeCell ref="B211:B212"/>
    <mergeCell ref="C211:C212"/>
    <mergeCell ref="D211:D212"/>
    <mergeCell ref="E211:E212"/>
    <mergeCell ref="F211:F212"/>
    <mergeCell ref="G211:G212"/>
    <mergeCell ref="H211:K211"/>
    <mergeCell ref="L211:Q211"/>
    <mergeCell ref="B217:C217"/>
    <mergeCell ref="A221:C221"/>
    <mergeCell ref="A222:Q222"/>
    <mergeCell ref="B223:B224"/>
    <mergeCell ref="C223:C224"/>
    <mergeCell ref="D223:D224"/>
    <mergeCell ref="E223:E224"/>
    <mergeCell ref="F223:F224"/>
    <mergeCell ref="G223:G224"/>
    <mergeCell ref="H223:K223"/>
    <mergeCell ref="L223:Q223"/>
    <mergeCell ref="A234:C234"/>
    <mergeCell ref="A235:C235"/>
    <mergeCell ref="A240:Q240"/>
    <mergeCell ref="B241:B242"/>
    <mergeCell ref="C241:C242"/>
    <mergeCell ref="D241:D242"/>
    <mergeCell ref="E241:E242"/>
    <mergeCell ref="F241:F242"/>
    <mergeCell ref="G241:G242"/>
    <mergeCell ref="H241:K241"/>
    <mergeCell ref="L241:Q241"/>
    <mergeCell ref="B247:C247"/>
    <mergeCell ref="A251:C251"/>
    <mergeCell ref="A252:Q252"/>
    <mergeCell ref="B253:B254"/>
    <mergeCell ref="C253:C254"/>
    <mergeCell ref="D253:D254"/>
    <mergeCell ref="E253:E254"/>
    <mergeCell ref="F253:F254"/>
    <mergeCell ref="G253:G254"/>
    <mergeCell ref="H253:K253"/>
    <mergeCell ref="L253:Q253"/>
    <mergeCell ref="A264:C264"/>
    <mergeCell ref="A265:C265"/>
    <mergeCell ref="A270:Q270"/>
    <mergeCell ref="B271:B272"/>
    <mergeCell ref="C271:C272"/>
    <mergeCell ref="D271:D272"/>
    <mergeCell ref="E271:E272"/>
    <mergeCell ref="F271:F272"/>
    <mergeCell ref="G271:G272"/>
    <mergeCell ref="H271:K271"/>
    <mergeCell ref="L271:Q271"/>
    <mergeCell ref="A269:B269"/>
    <mergeCell ref="A293:C293"/>
    <mergeCell ref="A294:C294"/>
    <mergeCell ref="B277:C277"/>
    <mergeCell ref="A281:C281"/>
    <mergeCell ref="A282:Q282"/>
    <mergeCell ref="B283:B284"/>
    <mergeCell ref="C283:C284"/>
    <mergeCell ref="D283:D284"/>
    <mergeCell ref="E283:E284"/>
    <mergeCell ref="F283:F284"/>
    <mergeCell ref="G283:G284"/>
    <mergeCell ref="H283:K283"/>
    <mergeCell ref="L283:Q283"/>
  </mergeCells>
  <pageMargins left="0.70866141732283472" right="0" top="0.39370078740157483" bottom="0" header="0" footer="0"/>
  <pageSetup paperSize="9" scale="89" fitToHeight="0" orientation="landscape" r:id="rId1"/>
  <ignoredErrors>
    <ignoredError sqref="B19 B24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8"/>
  <sheetViews>
    <sheetView workbookViewId="0">
      <selection activeCell="B16" sqref="B16"/>
    </sheetView>
  </sheetViews>
  <sheetFormatPr defaultRowHeight="15" x14ac:dyDescent="0.25"/>
  <sheetData>
    <row r="2" spans="1:15" ht="15.75" customHeight="1" x14ac:dyDescent="0.25">
      <c r="D2" t="s">
        <v>77</v>
      </c>
    </row>
    <row r="3" spans="1:15" ht="15.75" customHeight="1" thickBot="1" x14ac:dyDescent="0.3"/>
    <row r="4" spans="1:15" ht="15.75" customHeight="1" thickBot="1" x14ac:dyDescent="0.3">
      <c r="A4" s="35"/>
      <c r="B4" s="51" t="s">
        <v>5</v>
      </c>
      <c r="C4" s="51" t="s">
        <v>6</v>
      </c>
      <c r="D4" s="51" t="s">
        <v>7</v>
      </c>
      <c r="E4" s="51" t="s">
        <v>8</v>
      </c>
      <c r="F4" s="50" t="s">
        <v>9</v>
      </c>
      <c r="G4" s="48"/>
      <c r="H4" s="48"/>
      <c r="I4" s="48"/>
      <c r="J4" s="50" t="s">
        <v>10</v>
      </c>
      <c r="K4" s="48"/>
      <c r="L4" s="48"/>
      <c r="M4" s="48"/>
      <c r="N4" s="48"/>
      <c r="O4" s="49"/>
    </row>
    <row r="5" spans="1:15" x14ac:dyDescent="0.25">
      <c r="B5" s="52"/>
      <c r="C5" s="52"/>
      <c r="D5" s="52"/>
      <c r="E5" s="52"/>
      <c r="F5" s="7" t="s">
        <v>11</v>
      </c>
      <c r="G5" s="7" t="s">
        <v>12</v>
      </c>
      <c r="H5" s="7" t="s">
        <v>13</v>
      </c>
      <c r="I5" s="7" t="s">
        <v>14</v>
      </c>
      <c r="J5" s="7" t="s">
        <v>15</v>
      </c>
      <c r="K5" s="7" t="s">
        <v>16</v>
      </c>
      <c r="L5" s="7" t="s">
        <v>17</v>
      </c>
      <c r="M5" s="7" t="s">
        <v>18</v>
      </c>
      <c r="N5" s="7" t="s">
        <v>19</v>
      </c>
      <c r="O5" s="7" t="s">
        <v>20</v>
      </c>
    </row>
    <row r="6" spans="1:15" ht="15.75" thickBot="1" x14ac:dyDescent="0.3">
      <c r="A6" s="36"/>
      <c r="B6" s="13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15.75" thickBot="1" x14ac:dyDescent="0.3">
      <c r="A7" s="32" t="s">
        <v>78</v>
      </c>
      <c r="B7" s="12">
        <f>Лист1!D9+Лист1!D41+Лист1!D71+Лист1!D102+Лист1!D129+Лист1!D159+Лист1!D187+Лист1!D217+Лист1!D247+Лист1!D277</f>
        <v>206.38000000000002</v>
      </c>
      <c r="C7" s="12">
        <f>Лист1!E9+Лист1!E41+Лист1!E71+Лист1!E102+Лист1!E129+Лист1!E159+Лист1!E187+Лист1!E217+Лист1!E247+Лист1!E277</f>
        <v>235.04999999999995</v>
      </c>
      <c r="D7" s="12">
        <f>Лист1!F9+Лист1!F41+Лист1!F71+Лист1!F102+Лист1!F129+Лист1!F159+Лист1!F187+Лист1!F217+Лист1!F247+Лист1!F277</f>
        <v>687.48000000000013</v>
      </c>
      <c r="E7" s="12">
        <f>Лист1!G9+Лист1!G41+Лист1!G71+Лист1!G102+Лист1!G129+Лист1!G159+Лист1!G187+Лист1!G217+Лист1!G247+Лист1!G277</f>
        <v>5720.2</v>
      </c>
      <c r="F7" s="12">
        <f>Лист1!H9+Лист1!H41+Лист1!H71+Лист1!H102+Лист1!H129+Лист1!H159+Лист1!H187+Лист1!H217+Лист1!H247+Лист1!H277</f>
        <v>2802.2000000000003</v>
      </c>
      <c r="G7" s="12">
        <f>Лист1!I9+Лист1!I41+Лист1!I71+Лист1!I102+Лист1!I129+Лист1!I159+Лист1!I187+Лист1!I217+Лист1!I247+Лист1!I277</f>
        <v>578.16</v>
      </c>
      <c r="H7" s="12">
        <f>Лист1!J9+Лист1!J41+Лист1!J71+Лист1!J102+Лист1!J129+Лист1!J159+Лист1!J187+Лист1!J217+Лист1!J247+Лист1!J277</f>
        <v>4632.57</v>
      </c>
      <c r="I7" s="12">
        <f>Лист1!K9+Лист1!K41+Лист1!K71+Лист1!K102+Лист1!K129+Лист1!K159+Лист1!K187+Лист1!K217+Лист1!K247+Лист1!K277</f>
        <v>27.209999999999997</v>
      </c>
      <c r="J7" s="12">
        <f>Лист1!L9+Лист1!L41+Лист1!L71+Лист1!L102+Лист1!L129+Лист1!L159+Лист1!L187+Лист1!L217+Лист1!L247+Лист1!L277</f>
        <v>1.7539999999999996</v>
      </c>
      <c r="K7" s="12">
        <f>Лист1!M9+Лист1!M41+Лист1!M71+Лист1!M102+Лист1!M129+Лист1!M159+Лист1!M187+Лист1!M217+Лист1!M247+Лист1!M277</f>
        <v>4.28</v>
      </c>
      <c r="L7" s="12">
        <f>Лист1!N9+Лист1!N41+Лист1!N71+Лист1!N102+Лист1!N129+Лист1!N159+Лист1!N187+Лист1!N217+Лист1!N247+Лист1!N277</f>
        <v>2.4060000000000001</v>
      </c>
      <c r="M7" s="12">
        <f>Лист1!O9+Лист1!O41+Лист1!O71+Лист1!O102+Лист1!O129+Лист1!O159+Лист1!O187+Лист1!O217+Лист1!O247+Лист1!O277</f>
        <v>54.260000000000005</v>
      </c>
      <c r="N7" s="12">
        <f>Лист1!P9+Лист1!P41+Лист1!P71+Лист1!P102+Лист1!P129+Лист1!P159+Лист1!P187+Лист1!P217+Лист1!P247+Лист1!P277</f>
        <v>97.389999999999986</v>
      </c>
      <c r="O7" s="12">
        <f>Лист1!Q9+Лист1!Q41+Лист1!Q71+Лист1!Q102+Лист1!Q129+Лист1!Q159+Лист1!Q187+Лист1!Q217+Лист1!Q247+Лист1!Q277</f>
        <v>61.375384615384633</v>
      </c>
    </row>
    <row r="8" spans="1:15" ht="15.75" thickBot="1" x14ac:dyDescent="0.3">
      <c r="A8" s="33" t="s">
        <v>79</v>
      </c>
      <c r="B8" s="12">
        <f>Лист1!D26+Лист1!D58+Лист1!D88+Лист1!D118+Лист1!D146+Лист1!D175+Лист1!D204+Лист1!D234+Лист1!D264+Лист1!D293</f>
        <v>364.86</v>
      </c>
      <c r="C8" s="12">
        <f>Лист1!E26+Лист1!E58+Лист1!E88+Лист1!E118+Лист1!E146+Лист1!E175+Лист1!E204+Лист1!E234+Лист1!E264+Лист1!E293</f>
        <v>291.04000000000002</v>
      </c>
      <c r="D8" s="12">
        <f>Лист1!F26+Лист1!F58+Лист1!F88+Лист1!F118+Лист1!F146+Лист1!F175+Лист1!F204+Лист1!F234+Лист1!F264+Лист1!F293</f>
        <v>1353.9600000000003</v>
      </c>
      <c r="E8" s="12">
        <f>Лист1!G26+Лист1!G58+Лист1!G88+Лист1!G118+Лист1!G146+Лист1!G175+Лист1!G204+Лист1!G234+Лист1!G264+Лист1!G293</f>
        <v>9599</v>
      </c>
      <c r="F8" s="12">
        <f>Лист1!H26+Лист1!H58+Лист1!H88+Лист1!H118+Лист1!H146+Лист1!H175+Лист1!H204+Лист1!H234+Лист1!H264+Лист1!H293</f>
        <v>2175.31</v>
      </c>
      <c r="G8" s="12">
        <f>Лист1!I26+Лист1!I58+Лист1!I88+Лист1!I118+Лист1!I146+Лист1!I175+Лист1!I204+Лист1!I234+Лист1!I264+Лист1!I293</f>
        <v>1666.3500000000001</v>
      </c>
      <c r="H8" s="12">
        <f>Лист1!J26+Лист1!J58+Лист1!J88+Лист1!J118+Лист1!J146+Лист1!J175+Лист1!J204+Лист1!J234+Лист1!J264+Лист1!J293</f>
        <v>5460.1499999999987</v>
      </c>
      <c r="I8" s="12">
        <f>Лист1!K26+Лист1!K58+Лист1!K88+Лист1!K118+Лист1!K146+Лист1!K175+Лист1!K204+Лист1!K234+Лист1!K264+Лист1!K293</f>
        <v>83.780000000000015</v>
      </c>
      <c r="J8" s="12">
        <f>Лист1!L26+Лист1!L58+Лист1!L88+Лист1!L118+Лист1!L146+Лист1!L175+Лист1!L204+Лист1!L234+Лист1!L264+Лист1!L293</f>
        <v>5.21</v>
      </c>
      <c r="K8" s="12">
        <f>Лист1!M26+Лист1!M58+Лист1!M88+Лист1!M118+Лист1!M146+Лист1!M175+Лист1!M204+Лист1!M234+Лист1!M264+Лист1!M293</f>
        <v>5.6260000000000012</v>
      </c>
      <c r="L8" s="12">
        <f>Лист1!N26+Лист1!N58+Лист1!N88+Лист1!N118+Лист1!N146+Лист1!N175+Лист1!N204+Лист1!N234+Лист1!N264+Лист1!N293</f>
        <v>69.994</v>
      </c>
      <c r="M8" s="12">
        <f>Лист1!O26+Лист1!O58+Лист1!O88+Лист1!O118+Лист1!O146+Лист1!O175+Лист1!O204+Лист1!O234+Лист1!O264+Лист1!O293</f>
        <v>86.25</v>
      </c>
      <c r="N8" s="12">
        <f>Лист1!P26+Лист1!P58+Лист1!P88+Лист1!P118+Лист1!P146+Лист1!P175+Лист1!P204+Лист1!P234+Лист1!P264+Лист1!P293</f>
        <v>193.22000000000003</v>
      </c>
      <c r="O8" s="12">
        <f>Лист1!Q26+Лист1!Q58+Лист1!Q88+Лист1!Q118+Лист1!Q146+Лист1!Q175+Лист1!Q204+Лист1!Q234+Лист1!Q264+Лист1!Q293</f>
        <v>756.64</v>
      </c>
    </row>
    <row r="9" spans="1:15" ht="15.75" thickBot="1" x14ac:dyDescent="0.3">
      <c r="A9" s="34" t="s">
        <v>80</v>
      </c>
      <c r="B9" s="12">
        <f>Лист1!D27+Лист1!D59+Лист1!D89+Лист1!D119+Лист1!D147+Лист1!D176+Лист1!D205+Лист1!D235+Лист1!D265+Лист1!D294</f>
        <v>606.5200000000001</v>
      </c>
      <c r="C9" s="12">
        <f>Лист1!E27+Лист1!E59+Лист1!E89+Лист1!E119+Лист1!E147+Лист1!E176+Лист1!E205+Лист1!E235+Лист1!E265+Лист1!E294</f>
        <v>548.62</v>
      </c>
      <c r="D9" s="12">
        <f>Лист1!F27+Лист1!F59+Лист1!F89+Лист1!F119+Лист1!F147+Лист1!F176+Лист1!F205+Лист1!F235+Лист1!F265+Лист1!F294</f>
        <v>2224.5</v>
      </c>
      <c r="E9" s="12">
        <f>Лист1!G27+Лист1!G59+Лист1!G89+Лист1!G119+Лист1!G147+Лист1!G176+Лист1!G205+Лист1!G235+Лист1!G265+Лист1!G294</f>
        <v>16442.2</v>
      </c>
      <c r="F9" s="12">
        <f>Лист1!H27+Лист1!H59+Лист1!H89+Лист1!H119+Лист1!H147+Лист1!H176+Лист1!H205+Лист1!H235+Лист1!H265+Лист1!H294</f>
        <v>5674.16</v>
      </c>
      <c r="G9" s="12">
        <f>Лист1!I27+Лист1!I59+Лист1!I89+Лист1!I119+Лист1!I147+Лист1!I176+Лист1!I205+Лист1!I235+Лист1!I265+Лист1!I294</f>
        <v>2372.1099999999997</v>
      </c>
      <c r="H9" s="12">
        <f>Лист1!J27+Лист1!J59+Лист1!J89+Лист1!J119+Лист1!J147+Лист1!J176+Лист1!J205+Лист1!J235+Лист1!J265+Лист1!J294</f>
        <v>10699.619999999999</v>
      </c>
      <c r="I9" s="12">
        <f>Лист1!K27+Лист1!K59+Лист1!K89+Лист1!K119+Лист1!K147+Лист1!K176+Лист1!K205+Лист1!K235+Лист1!K265+Лист1!K294</f>
        <v>126.18</v>
      </c>
      <c r="J9" s="12">
        <f>Лист1!L27+Лист1!L59+Лист1!L89+Лист1!L119+Лист1!L147+Лист1!L176+Лист1!L205+Лист1!L235+Лист1!L265+Лист1!L294</f>
        <v>7.3360000000000003</v>
      </c>
      <c r="K9" s="12">
        <f>Лист1!M27+Лист1!M59+Лист1!M89+Лист1!M119+Лист1!M147+Лист1!M176+Лист1!M205+Лист1!M235+Лист1!M265+Лист1!M294</f>
        <v>11.056000000000001</v>
      </c>
      <c r="L9" s="12">
        <f>Лист1!N27+Лист1!N59+Лист1!N89+Лист1!N119+Лист1!N147+Лист1!N176+Лист1!N205+Лист1!N235+Лист1!N265+Лист1!N294</f>
        <v>72.501999999999995</v>
      </c>
      <c r="M9" s="12">
        <f>Лист1!O27+Лист1!O59+Лист1!O89+Лист1!O119+Лист1!O147+Лист1!O176+Лист1!O205+Лист1!O235+Лист1!O265+Лист1!O294</f>
        <v>144.05999999999997</v>
      </c>
      <c r="N9" s="12">
        <f>Лист1!P27+Лист1!P59+Лист1!P89+Лист1!P119+Лист1!P147+Лист1!P176+Лист1!P205+Лист1!P235+Лист1!P265+Лист1!P294</f>
        <v>331.22</v>
      </c>
      <c r="O9" s="12">
        <f>Лист1!Q27+Лист1!Q59+Лист1!Q89+Лист1!Q119+Лист1!Q147+Лист1!Q176+Лист1!Q205+Лист1!Q235+Лист1!Q265+Лист1!Q294</f>
        <v>841.01538461538462</v>
      </c>
    </row>
    <row r="10" spans="1:15" ht="49.5" customHeight="1" x14ac:dyDescent="0.25"/>
    <row r="11" spans="1:15" ht="21" x14ac:dyDescent="0.35">
      <c r="D11" s="41" t="s">
        <v>81</v>
      </c>
      <c r="E11" s="41"/>
      <c r="F11" s="41"/>
      <c r="G11" s="41"/>
      <c r="H11" s="41"/>
      <c r="I11" s="41"/>
    </row>
    <row r="12" spans="1:15" ht="15.75" thickBot="1" x14ac:dyDescent="0.3"/>
    <row r="13" spans="1:15" ht="15.75" customHeight="1" thickBot="1" x14ac:dyDescent="0.3">
      <c r="A13" s="35"/>
      <c r="B13" s="51" t="s">
        <v>5</v>
      </c>
      <c r="C13" s="51" t="s">
        <v>6</v>
      </c>
      <c r="D13" s="51" t="s">
        <v>7</v>
      </c>
      <c r="E13" s="51" t="s">
        <v>8</v>
      </c>
      <c r="F13" s="50" t="s">
        <v>9</v>
      </c>
      <c r="G13" s="48"/>
      <c r="H13" s="48"/>
      <c r="I13" s="48"/>
      <c r="J13" s="50" t="s">
        <v>10</v>
      </c>
      <c r="K13" s="48"/>
      <c r="L13" s="48"/>
      <c r="M13" s="48"/>
      <c r="N13" s="48"/>
      <c r="O13" s="49"/>
    </row>
    <row r="14" spans="1:15" x14ac:dyDescent="0.25">
      <c r="B14" s="52"/>
      <c r="C14" s="52"/>
      <c r="D14" s="52"/>
      <c r="E14" s="52"/>
      <c r="F14" s="7" t="s">
        <v>11</v>
      </c>
      <c r="G14" s="7" t="s">
        <v>12</v>
      </c>
      <c r="H14" s="7" t="s">
        <v>13</v>
      </c>
      <c r="I14" s="7" t="s">
        <v>14</v>
      </c>
      <c r="J14" s="7" t="s">
        <v>15</v>
      </c>
      <c r="K14" s="7" t="s">
        <v>16</v>
      </c>
      <c r="L14" s="7" t="s">
        <v>17</v>
      </c>
      <c r="M14" s="7" t="s">
        <v>18</v>
      </c>
      <c r="N14" s="7" t="s">
        <v>19</v>
      </c>
      <c r="O14" s="7" t="s">
        <v>20</v>
      </c>
    </row>
    <row r="15" spans="1:15" ht="15.75" thickBot="1" x14ac:dyDescent="0.3">
      <c r="A15" s="36"/>
      <c r="B15" s="13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5" ht="15.75" thickBot="1" x14ac:dyDescent="0.3">
      <c r="A16" s="37" t="s">
        <v>1</v>
      </c>
      <c r="B16" s="38">
        <f>B7/10</f>
        <v>20.638000000000002</v>
      </c>
      <c r="C16" s="38">
        <f t="shared" ref="C16:O16" si="0">C7/10</f>
        <v>23.504999999999995</v>
      </c>
      <c r="D16" s="38">
        <f t="shared" si="0"/>
        <v>68.748000000000019</v>
      </c>
      <c r="E16" s="38">
        <f t="shared" si="0"/>
        <v>572.02</v>
      </c>
      <c r="F16" s="38">
        <f t="shared" si="0"/>
        <v>280.22000000000003</v>
      </c>
      <c r="G16" s="38">
        <f t="shared" si="0"/>
        <v>57.815999999999995</v>
      </c>
      <c r="H16" s="38">
        <f t="shared" si="0"/>
        <v>463.25699999999995</v>
      </c>
      <c r="I16" s="38">
        <f t="shared" si="0"/>
        <v>2.7209999999999996</v>
      </c>
      <c r="J16" s="38">
        <f t="shared" si="0"/>
        <v>0.17539999999999994</v>
      </c>
      <c r="K16" s="38">
        <f t="shared" si="0"/>
        <v>0.42800000000000005</v>
      </c>
      <c r="L16" s="38">
        <f t="shared" si="0"/>
        <v>0.24060000000000001</v>
      </c>
      <c r="M16" s="38">
        <f t="shared" si="0"/>
        <v>5.4260000000000002</v>
      </c>
      <c r="N16" s="38">
        <f t="shared" si="0"/>
        <v>9.738999999999999</v>
      </c>
      <c r="O16" s="38">
        <f t="shared" si="0"/>
        <v>6.1375384615384636</v>
      </c>
    </row>
    <row r="17" spans="1:15" ht="15.75" thickBot="1" x14ac:dyDescent="0.3">
      <c r="A17" s="39" t="s">
        <v>22</v>
      </c>
      <c r="B17" s="38">
        <f t="shared" ref="B17:O18" si="1">B8/10</f>
        <v>36.486000000000004</v>
      </c>
      <c r="C17" s="38">
        <f t="shared" si="1"/>
        <v>29.104000000000003</v>
      </c>
      <c r="D17" s="38">
        <f t="shared" si="1"/>
        <v>135.39600000000002</v>
      </c>
      <c r="E17" s="38">
        <f t="shared" si="1"/>
        <v>959.9</v>
      </c>
      <c r="F17" s="38">
        <f t="shared" si="1"/>
        <v>217.53100000000001</v>
      </c>
      <c r="G17" s="38">
        <f t="shared" si="1"/>
        <v>166.63500000000002</v>
      </c>
      <c r="H17" s="38">
        <f t="shared" si="1"/>
        <v>546.01499999999987</v>
      </c>
      <c r="I17" s="38">
        <f t="shared" si="1"/>
        <v>8.3780000000000019</v>
      </c>
      <c r="J17" s="38">
        <f t="shared" si="1"/>
        <v>0.52100000000000002</v>
      </c>
      <c r="K17" s="38">
        <f t="shared" si="1"/>
        <v>0.5626000000000001</v>
      </c>
      <c r="L17" s="38">
        <f t="shared" si="1"/>
        <v>6.9993999999999996</v>
      </c>
      <c r="M17" s="38">
        <f t="shared" si="1"/>
        <v>8.625</v>
      </c>
      <c r="N17" s="38">
        <f t="shared" si="1"/>
        <v>19.322000000000003</v>
      </c>
      <c r="O17" s="38">
        <f t="shared" si="1"/>
        <v>75.664000000000001</v>
      </c>
    </row>
    <row r="18" spans="1:15" ht="15.75" thickBot="1" x14ac:dyDescent="0.3">
      <c r="A18" s="40" t="s">
        <v>21</v>
      </c>
      <c r="B18" s="38">
        <f t="shared" si="1"/>
        <v>60.652000000000008</v>
      </c>
      <c r="C18" s="38">
        <f t="shared" si="1"/>
        <v>54.862000000000002</v>
      </c>
      <c r="D18" s="38">
        <f t="shared" si="1"/>
        <v>222.45</v>
      </c>
      <c r="E18" s="38">
        <f t="shared" si="1"/>
        <v>1644.22</v>
      </c>
      <c r="F18" s="38">
        <f t="shared" si="1"/>
        <v>567.41599999999994</v>
      </c>
      <c r="G18" s="38">
        <f t="shared" si="1"/>
        <v>237.21099999999996</v>
      </c>
      <c r="H18" s="38">
        <f t="shared" si="1"/>
        <v>1069.962</v>
      </c>
      <c r="I18" s="38">
        <f t="shared" si="1"/>
        <v>12.618</v>
      </c>
      <c r="J18" s="38">
        <f t="shared" si="1"/>
        <v>0.73360000000000003</v>
      </c>
      <c r="K18" s="38">
        <f t="shared" si="1"/>
        <v>1.1056000000000001</v>
      </c>
      <c r="L18" s="38">
        <f t="shared" si="1"/>
        <v>7.2501999999999995</v>
      </c>
      <c r="M18" s="38">
        <f t="shared" si="1"/>
        <v>14.405999999999997</v>
      </c>
      <c r="N18" s="38">
        <f t="shared" si="1"/>
        <v>33.122</v>
      </c>
      <c r="O18" s="38">
        <f t="shared" si="1"/>
        <v>84.101538461538468</v>
      </c>
    </row>
  </sheetData>
  <mergeCells count="12">
    <mergeCell ref="E13:E14"/>
    <mergeCell ref="F13:I13"/>
    <mergeCell ref="J13:O13"/>
    <mergeCell ref="B4:B5"/>
    <mergeCell ref="C4:C5"/>
    <mergeCell ref="D4:D5"/>
    <mergeCell ref="E4:E5"/>
    <mergeCell ref="F4:I4"/>
    <mergeCell ref="J4:O4"/>
    <mergeCell ref="B13:B14"/>
    <mergeCell ref="C13:C14"/>
    <mergeCell ref="D13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2024-05-31T04:34:47Z</dcterms:modified>
</cp:coreProperties>
</file>